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mc:AlternateContent xmlns:mc="http://schemas.openxmlformats.org/markup-compatibility/2006">
    <mc:Choice Requires="x15">
      <x15ac:absPath xmlns:x15ac="http://schemas.microsoft.com/office/spreadsheetml/2010/11/ac" url="D:\DNS\DNS-do_ALFRESCA\2022-KP\KP-(II.)-011-2022\2-vyzva\"/>
    </mc:Choice>
  </mc:AlternateContent>
  <xr:revisionPtr revIDLastSave="0" documentId="13_ncr:1_{E973E6AF-AD29-4793-B1EA-E90B72547C73}" xr6:coauthVersionLast="36"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KP!$A$6:$R$68</definedName>
    <definedName name="_xlnm.Print_Area" localSheetId="0">KP!$A$1:$S$72</definedName>
  </definedNames>
  <calcPr calcId="191029"/>
</workbook>
</file>

<file path=xl/calcChain.xml><?xml version="1.0" encoding="utf-8"?>
<calcChain xmlns="http://schemas.openxmlformats.org/spreadsheetml/2006/main">
  <c r="K36" i="1" l="1"/>
  <c r="L41" i="1"/>
  <c r="K42" i="1"/>
  <c r="L48" i="1"/>
  <c r="K35" i="1"/>
  <c r="K39" i="1"/>
  <c r="L44" i="1"/>
  <c r="K45" i="1"/>
  <c r="K46" i="1"/>
  <c r="L47" i="1"/>
  <c r="L50" i="1"/>
  <c r="K51" i="1"/>
  <c r="L53" i="1"/>
  <c r="K54" i="1"/>
  <c r="L56" i="1"/>
  <c r="K57" i="1"/>
  <c r="L59" i="1"/>
  <c r="K60" i="1"/>
  <c r="L62" i="1"/>
  <c r="K63" i="1"/>
  <c r="L65" i="1"/>
  <c r="K66" i="1"/>
  <c r="L68" i="1"/>
  <c r="K40" i="1"/>
  <c r="L40" i="1"/>
  <c r="K41" i="1"/>
  <c r="K43" i="1"/>
  <c r="L43" i="1"/>
  <c r="K44" i="1"/>
  <c r="L45" i="1"/>
  <c r="L46" i="1"/>
  <c r="K47" i="1"/>
  <c r="K49" i="1"/>
  <c r="L49" i="1"/>
  <c r="K50" i="1"/>
  <c r="L51" i="1"/>
  <c r="K52" i="1"/>
  <c r="L52" i="1"/>
  <c r="K53" i="1"/>
  <c r="K55" i="1"/>
  <c r="L55" i="1"/>
  <c r="K56" i="1"/>
  <c r="L57" i="1"/>
  <c r="K58" i="1"/>
  <c r="L58" i="1"/>
  <c r="K59" i="1"/>
  <c r="K61" i="1"/>
  <c r="L61" i="1"/>
  <c r="K62" i="1"/>
  <c r="L63" i="1"/>
  <c r="K64" i="1"/>
  <c r="L64" i="1"/>
  <c r="K65" i="1"/>
  <c r="K67" i="1"/>
  <c r="L67" i="1"/>
  <c r="K68" i="1"/>
  <c r="L39" i="1"/>
  <c r="K38" i="1"/>
  <c r="L38" i="1"/>
  <c r="K37" i="1"/>
  <c r="L37" i="1"/>
  <c r="L36" i="1" l="1"/>
  <c r="L35" i="1"/>
  <c r="L66" i="1"/>
  <c r="L60" i="1"/>
  <c r="L54" i="1"/>
  <c r="L42" i="1"/>
  <c r="K48"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K7" i="1"/>
  <c r="H12" i="1"/>
  <c r="H13" i="1"/>
  <c r="H14" i="1"/>
  <c r="H15" i="1"/>
  <c r="H16" i="1"/>
  <c r="H17" i="1"/>
  <c r="H18" i="1"/>
  <c r="H19" i="1"/>
  <c r="H20" i="1"/>
  <c r="H21" i="1"/>
  <c r="H22" i="1"/>
  <c r="H23" i="1"/>
  <c r="H24" i="1"/>
  <c r="H25" i="1"/>
  <c r="H26" i="1"/>
  <c r="H27" i="1"/>
  <c r="H28" i="1"/>
  <c r="H29" i="1"/>
  <c r="H30" i="1"/>
  <c r="H31" i="1"/>
  <c r="H32" i="1"/>
  <c r="H33" i="1"/>
  <c r="H34" i="1"/>
  <c r="H11" i="1" l="1"/>
  <c r="H10" i="1"/>
  <c r="H9" i="1"/>
  <c r="H8" i="1"/>
  <c r="H7" i="1"/>
  <c r="L34" i="1" l="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71" i="1" l="1"/>
  <c r="J71" i="1"/>
</calcChain>
</file>

<file path=xl/sharedStrings.xml><?xml version="1.0" encoding="utf-8"?>
<sst xmlns="http://schemas.openxmlformats.org/spreadsheetml/2006/main" count="247" uniqueCount="149">
  <si>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</si>
  <si>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</si>
  <si>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</si>
  <si>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</si>
  <si>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</si>
  <si>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</si>
  <si>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</si>
  <si>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</si>
  <si>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</si>
  <si>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</si>
  <si>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</si>
  <si>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</si>
  <si>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</si>
  <si>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</si>
  <si>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</si>
  <si>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</si>
  <si>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</si>
  <si>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</si>
  <si>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</si>
  <si>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</si>
  <si>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</si>
  <si>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</si>
  <si>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Příloha č. 2 Kupní smlouvy - technická specifikace
Kancelářské potřeby (II.) 011 - 2022</t>
  </si>
  <si>
    <t>V případě, že se dodavatel při předání zboží na některá uvedená tel. čísla nedovolá, bude v takovém případě volat tel. 377 631 332, 377 631 320.</t>
  </si>
  <si>
    <t>Blok lepený bílý -  špalík 8-9 x 8-9 cm</t>
  </si>
  <si>
    <t>ks</t>
  </si>
  <si>
    <t>Slepený špalíček bílých papírů.</t>
  </si>
  <si>
    <t>Obálky C5 162 x 229 mm</t>
  </si>
  <si>
    <t>bal</t>
  </si>
  <si>
    <t>Samolepící, 1 bal/50ks</t>
  </si>
  <si>
    <t>Obálky B4 , 250 x 353 mm</t>
  </si>
  <si>
    <t>Samolepící bílé.</t>
  </si>
  <si>
    <t>Lepicí páska 48-50mm x 66m transparentní</t>
  </si>
  <si>
    <t>Kvalitní lepicí páska průhledná.</t>
  </si>
  <si>
    <t>Lepicí páska 48-50mm x 66m hnědá</t>
  </si>
  <si>
    <t>Kvalitní balicí páska hnědá.</t>
  </si>
  <si>
    <t xml:space="preserve">Polypropylenová oboustranná lepicí páska, univerzální použití, možnost použít pro podlahové krytiny a koberce. </t>
  </si>
  <si>
    <t>Lepicí tyčinka  min. 20g</t>
  </si>
  <si>
    <t>Vysoká lepicí síla a okamžitá přilnavost. Vhodné na  papír, karton, nevysychá, neobsahuje rozpouštědla.</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</si>
  <si>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</si>
  <si>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 xml:space="preserve">Univerzální lepidlo, vhodné na papír, kůži, dřevo apod., bez rozpouštědla, s aplikátorem. </t>
  </si>
  <si>
    <t>Gelové pero 0,5 mm - modré</t>
  </si>
  <si>
    <t>Stiskací mechanismus, vyměnitelná gelová náplň, plastové tělo, jehlový hrot 0,5 mm pro tenké psaní.</t>
  </si>
  <si>
    <t>Popisovač lihový 0,6 mm - sada 4ks</t>
  </si>
  <si>
    <t>sada</t>
  </si>
  <si>
    <t>Klip kovový 32</t>
  </si>
  <si>
    <t xml:space="preserve">Kovové, mnohonásobně použitelné, min. 12 ks v balení. </t>
  </si>
  <si>
    <t>Motouz PP juta barevný umělý</t>
  </si>
  <si>
    <t>Min. 100 g, pro kancelář i domácnost.</t>
  </si>
  <si>
    <t>Blok šatnový</t>
  </si>
  <si>
    <t>Pořadač pákový A4 - 7,5 cm, prešpán - mix barev</t>
  </si>
  <si>
    <t xml:space="preserve">Karton z vnější strany potažený prešpánem, z vnitřní strany hladký papír, uzavírací kroužky proti náhodnému otevření, kovová ochranná lišta. </t>
  </si>
  <si>
    <t>Štítky k pořadačům samolepící</t>
  </si>
  <si>
    <t>Samolepící papírové štítky, šířka 70 mm, barva bílá, 10 ks/ balení.</t>
  </si>
  <si>
    <t>Euroobal A4 - hladký</t>
  </si>
  <si>
    <t>Čiré, min. 45 mic., balení 100 ks.</t>
  </si>
  <si>
    <t xml:space="preserve">Papír kancelářský A4 kvalita"B"  </t>
  </si>
  <si>
    <t>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t>
  </si>
  <si>
    <t>Taška obchodní - obálka A4/dno</t>
  </si>
  <si>
    <t>Obálky bílé samolepící se dnem A4.</t>
  </si>
  <si>
    <t>Lepicí páska 38mm x 66m transparentní</t>
  </si>
  <si>
    <t>Lepicí tyčinka  min. 40g</t>
  </si>
  <si>
    <t>Gelové pero 0,5 mm - červené</t>
  </si>
  <si>
    <t>Zvýrazňovač 1-4 mm, sada 4ks</t>
  </si>
  <si>
    <t>Klínový hrot, šíře stopy 1-4 mm, ventilační uzávěr, vhodný i na faxový papír. 4 ks v balení.</t>
  </si>
  <si>
    <t>Spony kancelářské  32</t>
  </si>
  <si>
    <t xml:space="preserve">Rozměr 32 mm, pozinkované, lesklé, min. 75ks v balení.  </t>
  </si>
  <si>
    <t xml:space="preserve">Křída bílá  </t>
  </si>
  <si>
    <t>Sada bílých školních kříd, min. 100 ks v balení.</t>
  </si>
  <si>
    <t>Nůžky střední velké</t>
  </si>
  <si>
    <t>Kvalitní nůžky z nerez oceli, ergonomické úchopy z nelámavé plastické hmoty, délka min. 25 mm.</t>
  </si>
  <si>
    <t>Kancelářský laminátor</t>
  </si>
  <si>
    <t>Vnějšek plast, vnitřek hladký papír, formát A4, šíře 50 cm.</t>
  </si>
  <si>
    <t>Rozlišovač papírový ("jazyk") - mix 5 barev</t>
  </si>
  <si>
    <t>Oddělování stránek v pořadačích všech typů, rozměr 10,5 x 24 cm, 100 ks /balení.</t>
  </si>
  <si>
    <t>Formát A4, přední strana průhledná, zadní barevná.</t>
  </si>
  <si>
    <t xml:space="preserve">Euroobal A4 - krupička </t>
  </si>
  <si>
    <t>Obaly "L" A4 - čirá</t>
  </si>
  <si>
    <t>Nezávěsné hladké PVC obaly, vkládání na šířku i na výšku, min. 150 mic, min. 10 ks v balení.</t>
  </si>
  <si>
    <t>Blok nelepený bílý - špalík 8-9 x 8-9 cm</t>
  </si>
  <si>
    <t>Nelepený bílý, volné listy.</t>
  </si>
  <si>
    <t>Lepicí páska 25mm x 66m transparentní</t>
  </si>
  <si>
    <t xml:space="preserve">Lepící páska do stolních odvíječů - náplň 19mm </t>
  </si>
  <si>
    <t>Transparentní lepicí páska vhodná do stolních odvíječů, šíře 19 mm, návin min. 30 m.</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</si>
  <si>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</si>
  <si>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</si>
  <si>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šíře stopy 0,6 mm, ventilační uzávěr, na papír, folie, sklo, plasty, polystyrén.</t>
  </si>
  <si>
    <t>Voděodolný, otěruvzdorný inkoust, vláknový hrot, ergonomický úchop, šíře stopy 1 mm, ventilační uzávěry, na fólie, filmy, sklo, plasty.</t>
  </si>
  <si>
    <t>Odolný proti vyschnutí, kulatý hrot, šíře stopy 2,5 mm, na flipchartové tabule, nepropíjí se papírem, ventilační uzávěr.</t>
  </si>
  <si>
    <t>Klínový hrot, šíře stopy 1-4,6 mm, ventilační uzávěry, vhodný i na faxový papír.</t>
  </si>
  <si>
    <t>Kalíšek na tužky</t>
  </si>
  <si>
    <t>Drátěná krabička na tužky a propisky, průměr cca 75 mm, výška min. 90 mm.</t>
  </si>
  <si>
    <t>Miska na spony</t>
  </si>
  <si>
    <t xml:space="preserve">Drátěná miska na sponky, průměr cca 9 cm.   </t>
  </si>
  <si>
    <t>Propustka k lékaři</t>
  </si>
  <si>
    <t>1 balení/100 listů.</t>
  </si>
  <si>
    <t>Korekční strojek 4,2 včetně vyměnitelné náplně</t>
  </si>
  <si>
    <t>Korekční strojek pro opakované použití, s vyměnitelnou náplní, návin min. 10 m, korekce na běžném i faxovém papíře, náplň kryje okamžitě, nezanechává stopy či skvrny na fotokopiích.</t>
  </si>
  <si>
    <t xml:space="preserve">Lupa čtecí </t>
  </si>
  <si>
    <t>Zvětšení min. 7x, skleněná čočka.</t>
  </si>
  <si>
    <t>Nůžky kancelářské střední</t>
  </si>
  <si>
    <t>Vysoce kvalitní nůžky, nožnice vyrobené z tvrzené japonské oceli s nerezovou úpravou, ergonomické držení - měkký dotek, délka nůžek min. 21 cm.</t>
  </si>
  <si>
    <t>Zakládací obal L  A5</t>
  </si>
  <si>
    <t xml:space="preserve">Nezávěsné hladké PVC obaly, vkládání na šířku i na výšku, min. 150 mic, min. </t>
  </si>
  <si>
    <t>Odvíječ pro lepící pásky 28-50mm x 60-66 mm</t>
  </si>
  <si>
    <t>Permanentní popisovač na neporézní povrchy, alkoholová báze, šíře stopy 0,6 mm, ventilační uzávěr, na film, fólie, kov, plast, pryž, sklo, porcelán.</t>
  </si>
  <si>
    <t>Popisovač Permanentní - černý  1 - 4,6 mm,</t>
  </si>
  <si>
    <t>Obálky C5 zelený pruh, 162 x 229 mm</t>
  </si>
  <si>
    <t>Samostatná faktura</t>
  </si>
  <si>
    <t>PS - Martin Koldinský,
Tel.: 602 298 097,
E-mail: koldam@ps.zcu.cz</t>
  </si>
  <si>
    <t>Sedláčkova 15, 
301 00 Plzeň,
Provoz a služby - Správa budov,
místnost SP 103</t>
  </si>
  <si>
    <t>PS - Jaroslav Šnour,
Tel.: 724 717 787,
E-mail: snour@ps.zcu.cz</t>
  </si>
  <si>
    <t>Klatovská 51, 
301 00 Plzeň,
Provoz a služby - Správa budov,
místnost KL 007</t>
  </si>
  <si>
    <t>KSA - Bc. Jitka Vlasáková,
Tel.: 602 135 390,
E-mail:  jvlasako@ksa.zcu.cz</t>
  </si>
  <si>
    <t>Sedláčkova 15,  
301 00 Plzeň,
Fakulta filozofická - Katedra antropologie,
místnost SP 307</t>
  </si>
  <si>
    <t>EO - Václava Vlková, 
Tel.: 37763 1146,
E-mail: vlkovav@rek.zcu.cz</t>
  </si>
  <si>
    <t>Univerzitní 8,
301 00 Plzeň,
Rektorát - Ekonomický odbor,
místnost UR 221</t>
  </si>
  <si>
    <t>UK - Lucie Semrádová, 
Tel.: 37763 1955, 
E-mail: semradov@uk.zcu.cz</t>
  </si>
  <si>
    <t>Univerzitní 18, 
301 00 Plzeň,
Prodejna skript</t>
  </si>
  <si>
    <t>DFEK - Ing. Barbara Trojanowská,
Tel.: 37763 3001,
E-mail: trojanow@fek.zcu.cz</t>
  </si>
  <si>
    <t>Univerzitní 22, 
301 00 Plzeň,
Fakulta ekonomická - Děkanát,
místnost UL 405</t>
  </si>
  <si>
    <t>KKS - doc. Ing. Martin Hynek, Ph.D.,
Tel.: 37763 8236,
E-mail: hynek@kks.zcu.cz</t>
  </si>
  <si>
    <t>Univerzitní 22, 
301 00 Plzeň,
Fakulta strojní - Katedra konstruování strojů,
místnost UU 107</t>
  </si>
  <si>
    <t>Lepicí páska oboustranná 50mm x 10m</t>
  </si>
  <si>
    <t xml:space="preserve">Lepidlo  - 50 - 60ml </t>
  </si>
  <si>
    <t xml:space="preserve">Lepidlo disperzní 130 - 140 g </t>
  </si>
  <si>
    <t>Voděodolný, otěruvzdorný inkoust, šíře stopy 0,6 mm, ventilační uzávěr, na papír, folie, sklo, plasty, polystyrén.
Sada: barvy černá, zelená, červená, modrá.</t>
  </si>
  <si>
    <t>Blok šatnový 200 listů - mix barev.</t>
  </si>
  <si>
    <t>Využití pro všechny druhy hladkých papírů, včetně fotek po formát až A3.
Maximální šířka laminovaného dokumentu 320 mm. 
Maximální tloušťka laminovací fólie 250 mikronů. 
Laminace za tepla i studena. 
Laminace za tepla inovovaným systémem výhřevu 6ti laminovacích válců.
Možnost přepnutí do režimu pro laminaci za studena.
Světelná a zvuková indikace připravenosti. 
Zpětný chod. 
Maximální tloušťka dokumentu 0,7 mm. 100% JAM FREE. 
Regulace teploty: Autosense. 
Systém Instaheat. 
Čas zahřívání cca 60 s.
Rychlost laminace cca 120 cm/min.
Funkce Auto Shut Off. 
Záruka na stroj 24 měsíců.</t>
  </si>
  <si>
    <t>Obchodní název + typ</t>
  </si>
  <si>
    <r>
      <t>Pořadač pákový A4 - 5cm -</t>
    </r>
    <r>
      <rPr>
        <b/>
        <sz val="11"/>
        <rFont val="Calibri"/>
        <family val="2"/>
        <charset val="238"/>
      </rPr>
      <t xml:space="preserve"> 5ks červených, 5ks žlutých, 5ks modrých, 5ks zelených</t>
    </r>
  </si>
  <si>
    <r>
      <t>Rychlovazače PVC, A4 -</t>
    </r>
    <r>
      <rPr>
        <b/>
        <sz val="11"/>
        <rFont val="Calibri"/>
        <family val="2"/>
        <charset val="238"/>
      </rPr>
      <t xml:space="preserve"> 5ks modrých, 5ks zelených, 5ks žlutých, 5ks červených</t>
    </r>
  </si>
  <si>
    <r>
      <t>Gelové pero 0,5 mm -</t>
    </r>
    <r>
      <rPr>
        <b/>
        <sz val="11"/>
        <rFont val="Calibri"/>
        <family val="2"/>
        <charset val="238"/>
      </rPr>
      <t xml:space="preserve"> 10ks modrých, 5ks černých, 5 ks červených</t>
    </r>
  </si>
  <si>
    <r>
      <t xml:space="preserve">Popisovač  lihový 0,6 mm - </t>
    </r>
    <r>
      <rPr>
        <b/>
        <sz val="11"/>
        <rFont val="Calibri"/>
        <family val="2"/>
        <charset val="238"/>
      </rPr>
      <t>černý</t>
    </r>
  </si>
  <si>
    <r>
      <t>Popisovač lihový 1mm -</t>
    </r>
    <r>
      <rPr>
        <b/>
        <sz val="11"/>
        <rFont val="Calibri"/>
        <family val="2"/>
        <charset val="238"/>
      </rPr>
      <t xml:space="preserve"> černý</t>
    </r>
  </si>
  <si>
    <r>
      <t xml:space="preserve">Popisovač na flipchart 2,5 mm - </t>
    </r>
    <r>
      <rPr>
        <b/>
        <sz val="11"/>
        <rFont val="Calibri"/>
        <family val="2"/>
        <charset val="238"/>
      </rPr>
      <t>černý</t>
    </r>
  </si>
  <si>
    <r>
      <t>Zvýrazňovač  1 - 4,6 mm -</t>
    </r>
    <r>
      <rPr>
        <b/>
        <sz val="11"/>
        <rFont val="Calibri"/>
        <family val="2"/>
        <charset val="238"/>
      </rPr>
      <t xml:space="preserve"> žlutý</t>
    </r>
  </si>
  <si>
    <t>Termo koutoučky pro bankovní terminál 57/40/12</t>
  </si>
  <si>
    <t>Termo koutoučky pro bankovní terminál 57/40/12 - vyrobeno z termocitlivého materiálu.</t>
  </si>
  <si>
    <t>Papír kancelářský A5 (1bal/500listů)</t>
  </si>
  <si>
    <t>Kancelářský papír A5, 80 g/m2, bílý, min. 500 listů. Vhodný pro Ink+Laser. Formát A5.
Papír pro běžné kopírování. Určen pro tisk v černobílých laserových a inkoustových tiskárnách a kopírovacích strojích.</t>
  </si>
  <si>
    <t>Sešívačka</t>
  </si>
  <si>
    <t>Sešívačka s polovičním plněním drátků, ocelový mechanismus, vysoce kvalitní plast ABS a pryž TPE, módní ergonomický design pro nejlepší používání.
Kapacita sešití min. 30 listů (papíru 80 g/m2), nástěnkové nebo otevřené sešívání.
Hloubka vkládání 55 mm drátky 24/6 a 26/6.</t>
  </si>
  <si>
    <t xml:space="preserve">Odvíječ pro lepící pásky 28-50 mm x 60-66 mm. Odolná konstrukce. Ergonomický úchyt. Zubatá ocelová čepel pro snadné odtržení pásky. </t>
  </si>
  <si>
    <r>
      <t>Permanentní popisovač 0,6 mm,</t>
    </r>
    <r>
      <rPr>
        <b/>
        <sz val="11"/>
        <rFont val="Calibri"/>
        <family val="2"/>
        <charset val="238"/>
      </rPr>
      <t xml:space="preserve"> černý</t>
    </r>
  </si>
  <si>
    <t>Permanentní značkovač. Píše na většinu povrchů.  Alkoholová báze. Klínový hrot, šíře stopy 1-4,6 mm, ventilační uzávěry, vhodný i na faxový papír.</t>
  </si>
  <si>
    <r>
      <t xml:space="preserve">S doručenkou do vlastních rukou, samopropisovací. Viz
</t>
    </r>
    <r>
      <rPr>
        <b/>
        <sz val="11"/>
        <color rgb="FFFF0000"/>
        <rFont val="Calibri"/>
        <family val="2"/>
        <charset val="238"/>
      </rPr>
      <t>Příloha č. 3 Kupní smlouvy - obálky C5 zelený pruh_KP (II.)-011-2022.pdf</t>
    </r>
  </si>
  <si>
    <t>Požadavek zadavatele: 
do sloupce označeného textem:</t>
  </si>
  <si>
    <t>Dodavatel doplní do jednotlivých prázdných žlutě podbarvených buněk požadované údaje, tj. jednotkové ceny. 
U položky č. 31 pak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</si>
</sst>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b/>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1">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ck">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style="thin">
        <color indexed="64"/>
      </bottom>
      <diagonal/>
    </border>
    <border>
      <left style="medium">
        <color indexed="64"/>
      </left>
      <right style="medium">
        <color indexed="64"/>
      </right>
      <top style="medium">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9">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cellStyleXfs>
  <cellXfs count="191">
    <xf numFmtId="0" fontId="0" fillId="0" borderId="0" xfId="0"/>
    <xf numFmtId="44" fontId="21" fillId="0" borderId="19" xfId="8" applyFont="1" applyFill="1" applyBorder="1" applyAlignment="1" applyProtection="1">
      <alignment horizontal="right" vertical="center" wrapText="1" indent="1"/>
    </xf>
    <xf numFmtId="44" fontId="21" fillId="0" borderId="13" xfId="8" applyFont="1" applyFill="1" applyBorder="1" applyAlignment="1" applyProtection="1">
      <alignment horizontal="right" vertical="center" wrapText="1" indent="1"/>
    </xf>
    <xf numFmtId="44" fontId="21" fillId="0" borderId="8" xfId="8" applyFont="1" applyFill="1" applyBorder="1" applyAlignment="1" applyProtection="1">
      <alignment horizontal="right" vertical="center" wrapText="1" indent="1"/>
    </xf>
    <xf numFmtId="44" fontId="26" fillId="0" borderId="8" xfId="8" applyFont="1" applyFill="1" applyBorder="1" applyAlignment="1" applyProtection="1">
      <alignment horizontal="right" vertical="center" wrapText="1" indent="1"/>
    </xf>
    <xf numFmtId="44" fontId="23" fillId="0" borderId="8" xfId="8" applyFont="1" applyFill="1" applyBorder="1" applyAlignment="1" applyProtection="1">
      <alignment horizontal="right" vertical="center" wrapText="1" indent="1"/>
    </xf>
    <xf numFmtId="44" fontId="21" fillId="0" borderId="14" xfId="8" applyFont="1" applyFill="1" applyBorder="1" applyAlignment="1" applyProtection="1">
      <alignment horizontal="right" vertical="center" wrapText="1" indent="1"/>
    </xf>
    <xf numFmtId="44" fontId="21" fillId="0" borderId="21" xfId="8" applyFont="1" applyFill="1" applyBorder="1" applyAlignment="1" applyProtection="1">
      <alignment horizontal="right" vertical="center" wrapText="1" indent="1"/>
    </xf>
    <xf numFmtId="44" fontId="21" fillId="0" borderId="23" xfId="8" applyFont="1" applyFill="1" applyBorder="1" applyAlignment="1" applyProtection="1">
      <alignment horizontal="right" vertical="center" wrapText="1" indent="1"/>
    </xf>
    <xf numFmtId="44" fontId="21" fillId="0" borderId="15" xfId="8" applyFont="1" applyFill="1" applyBorder="1" applyAlignment="1" applyProtection="1">
      <alignment horizontal="right" vertical="center" wrapText="1" inden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4" fillId="0" borderId="0" xfId="0" applyFont="1" applyAlignment="1" applyProtection="1">
      <alignment vertical="center"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2"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0"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6" fillId="2"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6" fillId="3" borderId="34" xfId="0" applyFont="1" applyFill="1" applyBorder="1" applyAlignment="1" applyProtection="1">
      <alignment horizontal="center" vertical="center" wrapText="1"/>
    </xf>
    <xf numFmtId="0" fontId="0" fillId="0" borderId="33" xfId="0" applyBorder="1" applyProtection="1"/>
    <xf numFmtId="164" fontId="0" fillId="0" borderId="10"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164" fontId="0" fillId="0" borderId="6" xfId="0" applyNumberFormat="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3" fontId="0" fillId="0" borderId="7" xfId="0" applyNumberFormat="1" applyFill="1" applyBorder="1" applyAlignment="1" applyProtection="1">
      <alignment horizontal="center" vertical="center" wrapText="1"/>
    </xf>
    <xf numFmtId="0" fontId="23"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164" fontId="0" fillId="0" borderId="8" xfId="0" applyNumberFormat="1" applyBorder="1" applyAlignment="1" applyProtection="1">
      <alignment horizontal="right" vertical="center" indent="1"/>
    </xf>
    <xf numFmtId="164" fontId="17"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3" fontId="0" fillId="0" borderId="22" xfId="0" applyNumberFormat="1" applyFill="1" applyBorder="1" applyAlignment="1" applyProtection="1">
      <alignment horizontal="center" vertical="center" wrapText="1"/>
    </xf>
    <xf numFmtId="0" fontId="23"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1" fillId="0" borderId="23" xfId="1" applyFont="1" applyFill="1" applyBorder="1" applyAlignment="1" applyProtection="1">
      <alignment horizontal="center" vertical="center" wrapText="1"/>
    </xf>
    <xf numFmtId="0" fontId="21" fillId="0" borderId="23" xfId="5" applyFont="1" applyFill="1" applyBorder="1" applyAlignment="1" applyProtection="1">
      <alignment horizontal="left" vertical="center" wrapText="1" indent="1"/>
    </xf>
    <xf numFmtId="164" fontId="0" fillId="0" borderId="23" xfId="0" applyNumberFormat="1" applyBorder="1" applyAlignment="1" applyProtection="1">
      <alignment horizontal="right" vertical="center" indent="1"/>
    </xf>
    <xf numFmtId="164" fontId="17" fillId="0"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3" fontId="0" fillId="0" borderId="25" xfId="0" applyNumberFormat="1" applyFill="1" applyBorder="1" applyAlignment="1" applyProtection="1">
      <alignment horizontal="center" vertical="center" wrapText="1"/>
    </xf>
    <xf numFmtId="0" fontId="23" fillId="0" borderId="13" xfId="1"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21" fillId="0" borderId="13" xfId="1" applyFont="1" applyFill="1" applyBorder="1" applyAlignment="1" applyProtection="1">
      <alignment horizontal="center" vertical="center" wrapText="1"/>
    </xf>
    <xf numFmtId="0" fontId="21" fillId="0" borderId="13" xfId="5" applyFont="1" applyFill="1" applyBorder="1" applyAlignment="1" applyProtection="1">
      <alignment horizontal="left" vertical="center" wrapText="1" indent="1"/>
    </xf>
    <xf numFmtId="164" fontId="0" fillId="0" borderId="13" xfId="0" applyNumberFormat="1" applyBorder="1" applyAlignment="1" applyProtection="1">
      <alignment horizontal="right" vertical="center" indent="1"/>
    </xf>
    <xf numFmtId="164" fontId="17" fillId="0" borderId="13" xfId="0"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1"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4" fillId="0" borderId="8" xfId="0" applyFont="1" applyFill="1" applyBorder="1" applyAlignment="1" applyProtection="1">
      <alignment horizontal="left" vertical="center" wrapText="1" indent="1"/>
    </xf>
    <xf numFmtId="0" fontId="3" fillId="0" borderId="8" xfId="0" applyFont="1" applyFill="1" applyBorder="1" applyAlignment="1" applyProtection="1">
      <alignment horizontal="left" vertical="center" wrapText="1" indent="1"/>
    </xf>
    <xf numFmtId="0" fontId="5" fillId="0" borderId="8" xfId="0"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11" fillId="0" borderId="14" xfId="0"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5" fillId="0" borderId="14" xfId="0"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7"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6" fillId="0" borderId="10" xfId="0" applyFont="1" applyBorder="1" applyAlignment="1" applyProtection="1">
      <alignment vertical="center"/>
    </xf>
    <xf numFmtId="3" fontId="0" fillId="0" borderId="18" xfId="0" applyNumberFormat="1" applyFill="1" applyBorder="1" applyAlignment="1" applyProtection="1">
      <alignment horizontal="center" vertical="center" wrapText="1"/>
    </xf>
    <xf numFmtId="0" fontId="23" fillId="0" borderId="19" xfId="1"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1" fillId="0" borderId="19" xfId="1" applyFont="1" applyFill="1" applyBorder="1" applyAlignment="1" applyProtection="1">
      <alignment horizontal="center" vertical="center" wrapText="1"/>
    </xf>
    <xf numFmtId="0" fontId="21" fillId="0" borderId="19" xfId="5"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2" fillId="0" borderId="19" xfId="0" applyFont="1" applyFill="1" applyBorder="1" applyAlignment="1" applyProtection="1">
      <alignment horizontal="center" vertical="center" wrapText="1"/>
    </xf>
    <xf numFmtId="0" fontId="12" fillId="0" borderId="19" xfId="0" applyFont="1" applyFill="1" applyBorder="1" applyAlignment="1" applyProtection="1">
      <alignment horizontal="center" vertical="center" wrapText="1"/>
    </xf>
    <xf numFmtId="0" fontId="9" fillId="0" borderId="19" xfId="0" applyFont="1"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0" fontId="0" fillId="0" borderId="10" xfId="0" applyBorder="1" applyAlignment="1" applyProtection="1">
      <alignment vertical="center"/>
    </xf>
    <xf numFmtId="0" fontId="23" fillId="0" borderId="8" xfId="0" applyFont="1" applyFill="1" applyBorder="1" applyAlignment="1" applyProtection="1">
      <alignment horizontal="left" vertical="center" wrapText="1" indent="1"/>
    </xf>
    <xf numFmtId="0" fontId="25" fillId="0" borderId="8" xfId="0" applyFont="1" applyFill="1" applyBorder="1" applyAlignment="1" applyProtection="1">
      <alignment horizontal="center" vertical="center" wrapText="1"/>
    </xf>
    <xf numFmtId="0" fontId="25" fillId="0" borderId="8" xfId="0" applyFont="1" applyFill="1" applyBorder="1" applyAlignment="1" applyProtection="1">
      <alignment horizontal="left" vertical="center" wrapText="1" indent="1"/>
    </xf>
    <xf numFmtId="0" fontId="26" fillId="0" borderId="8" xfId="5" applyFont="1" applyFill="1" applyBorder="1" applyAlignment="1" applyProtection="1">
      <alignment horizontal="left" vertical="center" wrapText="1" indent="1"/>
    </xf>
    <xf numFmtId="0" fontId="23" fillId="0" borderId="14" xfId="1" applyFont="1" applyFill="1" applyBorder="1" applyAlignment="1" applyProtection="1">
      <alignment horizontal="left" vertical="center" wrapText="1" indent="1"/>
    </xf>
    <xf numFmtId="0" fontId="21" fillId="0" borderId="14" xfId="1" applyFont="1" applyFill="1" applyBorder="1" applyAlignment="1" applyProtection="1">
      <alignment horizontal="center" vertical="center" wrapText="1"/>
    </xf>
    <xf numFmtId="0" fontId="21" fillId="0" borderId="14" xfId="5" applyFont="1" applyFill="1" applyBorder="1" applyAlignment="1" applyProtection="1">
      <alignment horizontal="left" vertical="center" wrapText="1" indent="1"/>
    </xf>
    <xf numFmtId="3" fontId="0" fillId="0" borderId="20" xfId="0" applyNumberFormat="1" applyFill="1" applyBorder="1" applyAlignment="1" applyProtection="1">
      <alignment horizontal="center" vertical="center" wrapText="1"/>
    </xf>
    <xf numFmtId="0" fontId="23"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1" fillId="0" borderId="21" xfId="1" applyFont="1" applyFill="1" applyBorder="1" applyAlignment="1" applyProtection="1">
      <alignment horizontal="center" vertical="center" wrapText="1"/>
    </xf>
    <xf numFmtId="0" fontId="21" fillId="0" borderId="21" xfId="5" applyFont="1" applyFill="1" applyBorder="1" applyAlignment="1" applyProtection="1">
      <alignment horizontal="left" vertical="center" wrapText="1" indent="1"/>
    </xf>
    <xf numFmtId="164" fontId="0" fillId="0" borderId="21" xfId="0" applyNumberFormat="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3" fontId="0" fillId="0" borderId="17" xfId="0" applyNumberFormat="1" applyFill="1" applyBorder="1" applyAlignment="1" applyProtection="1">
      <alignment horizontal="center" vertical="center" wrapText="1"/>
    </xf>
    <xf numFmtId="0" fontId="23" fillId="0" borderId="15" xfId="1"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21" fillId="0" borderId="15" xfId="1" applyFont="1" applyFill="1" applyBorder="1" applyAlignment="1" applyProtection="1">
      <alignment horizontal="center" vertical="center" wrapText="1"/>
    </xf>
    <xf numFmtId="0" fontId="21" fillId="0" borderId="15" xfId="5" applyFont="1" applyFill="1" applyBorder="1" applyAlignment="1" applyProtection="1">
      <alignment horizontal="left" vertical="center" wrapText="1" indent="1"/>
    </xf>
    <xf numFmtId="0" fontId="17" fillId="0" borderId="26"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9" fillId="0" borderId="15" xfId="0" applyFont="1" applyFill="1" applyBorder="1" applyAlignment="1" applyProtection="1">
      <alignment horizontal="center" vertical="center" wrapText="1"/>
    </xf>
    <xf numFmtId="0" fontId="0" fillId="0" borderId="40" xfId="0" applyFill="1" applyBorder="1" applyAlignment="1" applyProtection="1">
      <alignment horizontal="center" vertical="center" wrapText="1"/>
    </xf>
    <xf numFmtId="0" fontId="0" fillId="0" borderId="9" xfId="0" applyBorder="1" applyProtection="1"/>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7" fillId="2" borderId="6" xfId="0" applyNumberFormat="1" applyFont="1" applyFill="1" applyBorder="1" applyAlignment="1" applyProtection="1">
      <alignment horizontal="right" vertical="center" wrapText="1" indent="1"/>
      <protection locked="0"/>
    </xf>
    <xf numFmtId="164" fontId="17" fillId="2" borderId="8" xfId="0" applyNumberFormat="1" applyFont="1" applyFill="1" applyBorder="1" applyAlignment="1" applyProtection="1">
      <alignment horizontal="right" vertical="center" wrapText="1" indent="1"/>
      <protection locked="0"/>
    </xf>
    <xf numFmtId="164" fontId="17" fillId="2" borderId="23" xfId="0" applyNumberFormat="1" applyFont="1" applyFill="1" applyBorder="1" applyAlignment="1" applyProtection="1">
      <alignment horizontal="right" vertical="center" wrapText="1" indent="1"/>
      <protection locked="0"/>
    </xf>
    <xf numFmtId="164" fontId="17" fillId="2" borderId="13" xfId="0" applyNumberFormat="1" applyFont="1" applyFill="1" applyBorder="1" applyAlignment="1" applyProtection="1">
      <alignment horizontal="right" vertical="center" wrapText="1" indent="1"/>
      <protection locked="0"/>
    </xf>
    <xf numFmtId="164" fontId="17" fillId="2" borderId="14" xfId="0" applyNumberFormat="1" applyFont="1" applyFill="1" applyBorder="1" applyAlignment="1" applyProtection="1">
      <alignment horizontal="right" vertical="center" wrapText="1" indent="1"/>
      <protection locked="0"/>
    </xf>
    <xf numFmtId="164" fontId="17" fillId="2" borderId="19" xfId="0" applyNumberFormat="1" applyFont="1" applyFill="1" applyBorder="1" applyAlignment="1" applyProtection="1">
      <alignment horizontal="right" vertical="center" wrapText="1" indent="1"/>
      <protection locked="0"/>
    </xf>
    <xf numFmtId="164" fontId="17" fillId="2" borderId="21" xfId="0" applyNumberFormat="1" applyFont="1" applyFill="1" applyBorder="1" applyAlignment="1" applyProtection="1">
      <alignment horizontal="right" vertical="center" wrapText="1" indent="1"/>
      <protection locked="0"/>
    </xf>
    <xf numFmtId="164" fontId="17" fillId="2" borderId="15" xfId="0" applyNumberFormat="1" applyFont="1" applyFill="1" applyBorder="1" applyAlignment="1" applyProtection="1">
      <alignment horizontal="right" vertical="center" wrapText="1" indent="1"/>
      <protection locked="0"/>
    </xf>
    <xf numFmtId="0" fontId="16" fillId="0" borderId="0" xfId="0" applyFont="1" applyAlignment="1" applyProtection="1">
      <alignment horizontal="left" vertical="center" wrapText="1"/>
    </xf>
    <xf numFmtId="0" fontId="12" fillId="0" borderId="0" xfId="0" applyFont="1" applyAlignment="1" applyProtection="1">
      <alignment horizontal="left" vertical="center" wrapText="1"/>
    </xf>
    <xf numFmtId="0" fontId="12" fillId="3" borderId="3" xfId="0" applyFont="1" applyFill="1" applyBorder="1" applyAlignment="1" applyProtection="1">
      <alignment horizontal="center" vertical="center" wrapText="1"/>
    </xf>
    <xf numFmtId="0" fontId="17" fillId="0" borderId="12" xfId="0" applyFont="1" applyFill="1" applyBorder="1" applyAlignment="1" applyProtection="1">
      <alignment horizontal="center" vertical="center" wrapText="1"/>
    </xf>
    <xf numFmtId="0" fontId="2" fillId="0" borderId="11"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2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9" fillId="0" borderId="12"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12" fillId="0" borderId="11" xfId="0" applyFont="1" applyFill="1" applyBorder="1" applyAlignment="1" applyProtection="1">
      <alignment horizontal="center" vertical="center" wrapText="1"/>
    </xf>
    <xf numFmtId="0" fontId="12" fillId="0" borderId="1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16" fillId="0" borderId="0" xfId="0" applyFont="1" applyAlignment="1" applyProtection="1">
      <alignment horizontal="left" vertical="center" wrapText="1"/>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2" fillId="0" borderId="0" xfId="0" applyFont="1" applyAlignment="1" applyProtection="1">
      <alignment horizontal="left" vertical="center" wrapText="1"/>
    </xf>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29" fillId="0" borderId="0" xfId="0" applyFont="1" applyFill="1" applyBorder="1" applyAlignment="1" applyProtection="1">
      <alignment horizontal="center" vertical="center" wrapText="1"/>
    </xf>
    <xf numFmtId="0" fontId="29" fillId="0" borderId="27" xfId="0" applyFont="1"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2" fillId="0" borderId="30" xfId="0" applyNumberFormat="1" applyFont="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0" fontId="17" fillId="0" borderId="12"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wrapText="1"/>
    </xf>
    <xf numFmtId="0" fontId="17" fillId="2" borderId="19" xfId="0" applyFont="1" applyFill="1" applyBorder="1" applyAlignment="1" applyProtection="1">
      <alignment horizontal="left" vertical="center" wrapText="1" inden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9">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18"/>
  <sheetViews>
    <sheetView showGridLines="0" tabSelected="1" zoomScale="60" zoomScaleNormal="60" workbookViewId="0">
      <selection activeCell="J7" sqref="J7"/>
    </sheetView>
  </sheetViews>
  <sheetFormatPr defaultRowHeight="14.5" x14ac:dyDescent="0.35"/>
  <cols>
    <col min="1" max="1" width="2.7265625" style="10" bestFit="1" customWidth="1"/>
    <col min="2" max="2" width="5.54296875" style="10" bestFit="1" customWidth="1"/>
    <col min="3" max="3" width="57.1796875" style="12" customWidth="1"/>
    <col min="4" max="4" width="12.453125" style="136" customWidth="1"/>
    <col min="5" max="5" width="11.1796875" style="11" customWidth="1"/>
    <col min="6" max="6" width="112.7265625" style="12" customWidth="1"/>
    <col min="7" max="7" width="24.453125" style="12" customWidth="1"/>
    <col min="8" max="8" width="17.7265625" style="12" hidden="1" customWidth="1"/>
    <col min="9" max="9" width="24" style="10" customWidth="1"/>
    <col min="10" max="10" width="22.7265625" style="10" customWidth="1"/>
    <col min="11" max="11" width="20.54296875" style="10" bestFit="1" customWidth="1"/>
    <col min="12" max="12" width="19.54296875" style="10" bestFit="1" customWidth="1"/>
    <col min="13" max="13" width="15.81640625" style="10" customWidth="1"/>
    <col min="14" max="14" width="32.1796875" style="10" customWidth="1"/>
    <col min="15" max="15" width="41" style="10" customWidth="1"/>
    <col min="16" max="16" width="28.26953125" style="10" customWidth="1"/>
    <col min="17" max="17" width="17.54296875" style="10" hidden="1" customWidth="1"/>
    <col min="18" max="18" width="40.1796875" style="13" customWidth="1"/>
    <col min="19" max="19" width="1.6328125" style="10" customWidth="1"/>
    <col min="20" max="16384" width="8.7265625" style="10"/>
  </cols>
  <sheetData>
    <row r="1" spans="1:19" ht="38.25" customHeight="1" x14ac:dyDescent="0.35">
      <c r="B1" s="174" t="s">
        <v>22</v>
      </c>
      <c r="C1" s="175"/>
      <c r="D1" s="175"/>
    </row>
    <row r="2" spans="1:19" ht="20.149999999999999" customHeight="1" x14ac:dyDescent="0.35">
      <c r="C2" s="10"/>
      <c r="D2" s="14"/>
      <c r="E2" s="15"/>
      <c r="F2" s="16"/>
      <c r="G2" s="16"/>
      <c r="H2" s="16"/>
      <c r="I2" s="16"/>
      <c r="J2" s="16"/>
      <c r="L2" s="17"/>
      <c r="M2" s="17"/>
      <c r="N2" s="17"/>
      <c r="O2" s="17"/>
      <c r="P2" s="17"/>
      <c r="Q2" s="18"/>
      <c r="R2" s="19"/>
    </row>
    <row r="3" spans="1:19" ht="20.149999999999999" customHeight="1" x14ac:dyDescent="0.35">
      <c r="B3" s="179" t="s">
        <v>147</v>
      </c>
      <c r="C3" s="180"/>
      <c r="D3" s="181" t="s">
        <v>0</v>
      </c>
      <c r="E3" s="182"/>
      <c r="F3" s="185" t="s">
        <v>148</v>
      </c>
      <c r="G3" s="146"/>
      <c r="H3" s="20"/>
      <c r="I3" s="20"/>
      <c r="J3" s="20"/>
      <c r="K3" s="20"/>
      <c r="L3" s="20"/>
      <c r="N3" s="17"/>
      <c r="O3" s="17"/>
      <c r="P3" s="17"/>
    </row>
    <row r="4" spans="1:19" ht="20.149999999999999" customHeight="1" thickBot="1" x14ac:dyDescent="0.4">
      <c r="B4" s="179"/>
      <c r="C4" s="180"/>
      <c r="D4" s="183"/>
      <c r="E4" s="184"/>
      <c r="F4" s="185"/>
      <c r="G4" s="146"/>
      <c r="H4" s="16"/>
      <c r="I4" s="17"/>
      <c r="J4" s="17"/>
      <c r="L4" s="17"/>
      <c r="M4" s="17"/>
      <c r="N4" s="17"/>
      <c r="O4" s="17"/>
      <c r="P4" s="17"/>
    </row>
    <row r="5" spans="1:19" ht="34.5" customHeight="1" thickBot="1" x14ac:dyDescent="0.4">
      <c r="B5" s="21"/>
      <c r="C5" s="22"/>
      <c r="D5" s="23"/>
      <c r="E5" s="23"/>
      <c r="F5" s="16"/>
      <c r="G5" s="24" t="s">
        <v>0</v>
      </c>
      <c r="H5" s="25"/>
      <c r="J5" s="24" t="s">
        <v>0</v>
      </c>
      <c r="R5" s="26"/>
    </row>
    <row r="6" spans="1:19" ht="69" customHeight="1" thickTop="1" thickBot="1" x14ac:dyDescent="0.4">
      <c r="A6" s="27"/>
      <c r="B6" s="28" t="s">
        <v>1</v>
      </c>
      <c r="C6" s="29" t="s">
        <v>11</v>
      </c>
      <c r="D6" s="29" t="s">
        <v>2</v>
      </c>
      <c r="E6" s="29" t="s">
        <v>12</v>
      </c>
      <c r="F6" s="29" t="s">
        <v>13</v>
      </c>
      <c r="G6" s="30" t="s">
        <v>129</v>
      </c>
      <c r="H6" s="29" t="s">
        <v>14</v>
      </c>
      <c r="I6" s="29" t="s">
        <v>3</v>
      </c>
      <c r="J6" s="31" t="s">
        <v>4</v>
      </c>
      <c r="K6" s="147" t="s">
        <v>5</v>
      </c>
      <c r="L6" s="147" t="s">
        <v>6</v>
      </c>
      <c r="M6" s="29" t="s">
        <v>15</v>
      </c>
      <c r="N6" s="147" t="s">
        <v>16</v>
      </c>
      <c r="O6" s="29" t="s">
        <v>17</v>
      </c>
      <c r="P6" s="29" t="s">
        <v>18</v>
      </c>
      <c r="Q6" s="29" t="s">
        <v>19</v>
      </c>
      <c r="R6" s="32" t="s">
        <v>20</v>
      </c>
      <c r="S6" s="33"/>
    </row>
    <row r="7" spans="1:19" ht="20.25" customHeight="1" thickTop="1" x14ac:dyDescent="0.35">
      <c r="A7" s="34"/>
      <c r="B7" s="35">
        <v>1</v>
      </c>
      <c r="C7" s="36" t="s">
        <v>24</v>
      </c>
      <c r="D7" s="37">
        <v>2</v>
      </c>
      <c r="E7" s="38" t="s">
        <v>25</v>
      </c>
      <c r="F7" s="39" t="s">
        <v>26</v>
      </c>
      <c r="G7" s="186" t="s">
        <v>21</v>
      </c>
      <c r="H7" s="40">
        <f t="shared" ref="H7:H38" si="0">D7*I7</f>
        <v>44</v>
      </c>
      <c r="I7" s="41">
        <v>22</v>
      </c>
      <c r="J7" s="137"/>
      <c r="K7" s="42">
        <f t="shared" ref="K7:K34" si="1">D7*J7</f>
        <v>0</v>
      </c>
      <c r="L7" s="43" t="str">
        <f t="shared" ref="L7:L34" si="2">IF(ISNUMBER(J7), IF(J7&gt;I7,"NEVYHOVUJE","VYHOVUJE")," ")</f>
        <v xml:space="preserve"> </v>
      </c>
      <c r="M7" s="149" t="s">
        <v>108</v>
      </c>
      <c r="N7" s="149" t="s">
        <v>109</v>
      </c>
      <c r="O7" s="149" t="s">
        <v>110</v>
      </c>
      <c r="P7" s="163">
        <v>21</v>
      </c>
      <c r="Q7" s="154"/>
      <c r="R7" s="158" t="s">
        <v>10</v>
      </c>
      <c r="S7" s="33"/>
    </row>
    <row r="8" spans="1:19" ht="20.25" customHeight="1" x14ac:dyDescent="0.35">
      <c r="A8" s="27"/>
      <c r="B8" s="44">
        <v>2</v>
      </c>
      <c r="C8" s="45" t="s">
        <v>27</v>
      </c>
      <c r="D8" s="46">
        <v>1</v>
      </c>
      <c r="E8" s="47" t="s">
        <v>28</v>
      </c>
      <c r="F8" s="48" t="s">
        <v>29</v>
      </c>
      <c r="G8" s="187"/>
      <c r="H8" s="49">
        <f t="shared" si="0"/>
        <v>53</v>
      </c>
      <c r="I8" s="50">
        <v>53</v>
      </c>
      <c r="J8" s="138"/>
      <c r="K8" s="51">
        <f t="shared" si="1"/>
        <v>0</v>
      </c>
      <c r="L8" s="52" t="str">
        <f t="shared" si="2"/>
        <v xml:space="preserve"> </v>
      </c>
      <c r="M8" s="150"/>
      <c r="N8" s="167"/>
      <c r="O8" s="167"/>
      <c r="P8" s="164"/>
      <c r="Q8" s="155"/>
      <c r="R8" s="153"/>
      <c r="S8" s="33"/>
    </row>
    <row r="9" spans="1:19" ht="20.25" customHeight="1" x14ac:dyDescent="0.35">
      <c r="A9" s="27"/>
      <c r="B9" s="44">
        <v>3</v>
      </c>
      <c r="C9" s="45" t="s">
        <v>30</v>
      </c>
      <c r="D9" s="46">
        <v>50</v>
      </c>
      <c r="E9" s="47" t="s">
        <v>25</v>
      </c>
      <c r="F9" s="48" t="s">
        <v>31</v>
      </c>
      <c r="G9" s="187"/>
      <c r="H9" s="49">
        <f t="shared" si="0"/>
        <v>114.99999999999999</v>
      </c>
      <c r="I9" s="50">
        <v>2.2999999999999998</v>
      </c>
      <c r="J9" s="138"/>
      <c r="K9" s="51">
        <f t="shared" si="1"/>
        <v>0</v>
      </c>
      <c r="L9" s="52" t="str">
        <f t="shared" si="2"/>
        <v xml:space="preserve"> </v>
      </c>
      <c r="M9" s="150"/>
      <c r="N9" s="167"/>
      <c r="O9" s="167"/>
      <c r="P9" s="164"/>
      <c r="Q9" s="155"/>
      <c r="R9" s="153"/>
      <c r="S9" s="33"/>
    </row>
    <row r="10" spans="1:19" ht="20.25" customHeight="1" x14ac:dyDescent="0.35">
      <c r="A10" s="27"/>
      <c r="B10" s="44">
        <v>4</v>
      </c>
      <c r="C10" s="45" t="s">
        <v>32</v>
      </c>
      <c r="D10" s="46">
        <v>6</v>
      </c>
      <c r="E10" s="47" t="s">
        <v>25</v>
      </c>
      <c r="F10" s="48" t="s">
        <v>33</v>
      </c>
      <c r="G10" s="187"/>
      <c r="H10" s="49">
        <f t="shared" si="0"/>
        <v>222</v>
      </c>
      <c r="I10" s="50">
        <v>37</v>
      </c>
      <c r="J10" s="138"/>
      <c r="K10" s="51">
        <f t="shared" si="1"/>
        <v>0</v>
      </c>
      <c r="L10" s="52" t="str">
        <f t="shared" si="2"/>
        <v xml:space="preserve"> </v>
      </c>
      <c r="M10" s="150"/>
      <c r="N10" s="167"/>
      <c r="O10" s="167"/>
      <c r="P10" s="164"/>
      <c r="Q10" s="155"/>
      <c r="R10" s="153"/>
      <c r="S10" s="33"/>
    </row>
    <row r="11" spans="1:19" ht="20.25" customHeight="1" x14ac:dyDescent="0.35">
      <c r="A11" s="27"/>
      <c r="B11" s="44">
        <v>5</v>
      </c>
      <c r="C11" s="45" t="s">
        <v>34</v>
      </c>
      <c r="D11" s="46">
        <v>6</v>
      </c>
      <c r="E11" s="53" t="s">
        <v>25</v>
      </c>
      <c r="F11" s="54" t="s">
        <v>35</v>
      </c>
      <c r="G11" s="187"/>
      <c r="H11" s="49">
        <f t="shared" si="0"/>
        <v>222</v>
      </c>
      <c r="I11" s="50">
        <v>37</v>
      </c>
      <c r="J11" s="138"/>
      <c r="K11" s="51">
        <f t="shared" si="1"/>
        <v>0</v>
      </c>
      <c r="L11" s="52" t="str">
        <f t="shared" si="2"/>
        <v xml:space="preserve"> </v>
      </c>
      <c r="M11" s="150"/>
      <c r="N11" s="167"/>
      <c r="O11" s="167"/>
      <c r="P11" s="164"/>
      <c r="Q11" s="155"/>
      <c r="R11" s="153"/>
      <c r="S11" s="33"/>
    </row>
    <row r="12" spans="1:19" ht="20.25" customHeight="1" x14ac:dyDescent="0.35">
      <c r="A12" s="27"/>
      <c r="B12" s="44">
        <v>6</v>
      </c>
      <c r="C12" s="45" t="s">
        <v>123</v>
      </c>
      <c r="D12" s="46">
        <v>6</v>
      </c>
      <c r="E12" s="47" t="s">
        <v>25</v>
      </c>
      <c r="F12" s="48" t="s">
        <v>36</v>
      </c>
      <c r="G12" s="187"/>
      <c r="H12" s="49">
        <f t="shared" si="0"/>
        <v>228</v>
      </c>
      <c r="I12" s="50">
        <v>38</v>
      </c>
      <c r="J12" s="138"/>
      <c r="K12" s="51">
        <f t="shared" si="1"/>
        <v>0</v>
      </c>
      <c r="L12" s="52" t="str">
        <f t="shared" si="2"/>
        <v xml:space="preserve"> </v>
      </c>
      <c r="M12" s="150"/>
      <c r="N12" s="167"/>
      <c r="O12" s="167"/>
      <c r="P12" s="164"/>
      <c r="Q12" s="155"/>
      <c r="R12" s="153"/>
      <c r="S12" s="33"/>
    </row>
    <row r="13" spans="1:19" ht="20.25" customHeight="1" x14ac:dyDescent="0.35">
      <c r="A13" s="27"/>
      <c r="B13" s="44">
        <v>7</v>
      </c>
      <c r="C13" s="45" t="s">
        <v>37</v>
      </c>
      <c r="D13" s="46">
        <v>5</v>
      </c>
      <c r="E13" s="47" t="s">
        <v>25</v>
      </c>
      <c r="F13" s="48" t="s">
        <v>38</v>
      </c>
      <c r="G13" s="187"/>
      <c r="H13" s="49">
        <f t="shared" si="0"/>
        <v>155</v>
      </c>
      <c r="I13" s="50">
        <v>31</v>
      </c>
      <c r="J13" s="138"/>
      <c r="K13" s="51">
        <f t="shared" si="1"/>
        <v>0</v>
      </c>
      <c r="L13" s="52" t="str">
        <f t="shared" si="2"/>
        <v xml:space="preserve"> </v>
      </c>
      <c r="M13" s="150"/>
      <c r="N13" s="167"/>
      <c r="O13" s="167"/>
      <c r="P13" s="164"/>
      <c r="Q13" s="155"/>
      <c r="R13" s="153"/>
      <c r="S13" s="33"/>
    </row>
    <row r="14" spans="1:19" ht="54" customHeight="1" x14ac:dyDescent="0.35">
      <c r="A14" s="27"/>
      <c r="B14" s="44">
        <v>8</v>
      </c>
      <c r="C14" s="45" t="s">
        <v>124</v>
      </c>
      <c r="D14" s="46">
        <v>2</v>
      </c>
      <c r="E14" s="47" t="s">
        <v>25</v>
      </c>
      <c r="F14" s="48" t="s">
        <v>39</v>
      </c>
      <c r="G14" s="187"/>
      <c r="H14" s="49">
        <f t="shared" si="0"/>
        <v>110</v>
      </c>
      <c r="I14" s="50">
        <v>55</v>
      </c>
      <c r="J14" s="138"/>
      <c r="K14" s="51">
        <f t="shared" si="1"/>
        <v>0</v>
      </c>
      <c r="L14" s="52" t="str">
        <f t="shared" si="2"/>
        <v xml:space="preserve"> </v>
      </c>
      <c r="M14" s="150"/>
      <c r="N14" s="167"/>
      <c r="O14" s="167"/>
      <c r="P14" s="164"/>
      <c r="Q14" s="155"/>
      <c r="R14" s="153"/>
      <c r="S14" s="33"/>
    </row>
    <row r="15" spans="1:19" ht="18" customHeight="1" x14ac:dyDescent="0.35">
      <c r="A15" s="27"/>
      <c r="B15" s="44">
        <v>9</v>
      </c>
      <c r="C15" s="45" t="s">
        <v>125</v>
      </c>
      <c r="D15" s="46">
        <v>2</v>
      </c>
      <c r="E15" s="47" t="s">
        <v>25</v>
      </c>
      <c r="F15" s="48" t="s">
        <v>40</v>
      </c>
      <c r="G15" s="187"/>
      <c r="H15" s="49">
        <f t="shared" si="0"/>
        <v>118</v>
      </c>
      <c r="I15" s="50">
        <v>59</v>
      </c>
      <c r="J15" s="138"/>
      <c r="K15" s="51">
        <f t="shared" si="1"/>
        <v>0</v>
      </c>
      <c r="L15" s="52" t="str">
        <f t="shared" si="2"/>
        <v xml:space="preserve"> </v>
      </c>
      <c r="M15" s="150"/>
      <c r="N15" s="167"/>
      <c r="O15" s="167"/>
      <c r="P15" s="164"/>
      <c r="Q15" s="155"/>
      <c r="R15" s="153"/>
      <c r="S15" s="33"/>
    </row>
    <row r="16" spans="1:19" ht="17.25" customHeight="1" x14ac:dyDescent="0.35">
      <c r="A16" s="27"/>
      <c r="B16" s="44">
        <v>10</v>
      </c>
      <c r="C16" s="45" t="s">
        <v>41</v>
      </c>
      <c r="D16" s="46">
        <v>10</v>
      </c>
      <c r="E16" s="47" t="s">
        <v>25</v>
      </c>
      <c r="F16" s="48" t="s">
        <v>42</v>
      </c>
      <c r="G16" s="187"/>
      <c r="H16" s="49">
        <f t="shared" si="0"/>
        <v>150</v>
      </c>
      <c r="I16" s="50">
        <v>15</v>
      </c>
      <c r="J16" s="138"/>
      <c r="K16" s="51">
        <f t="shared" si="1"/>
        <v>0</v>
      </c>
      <c r="L16" s="52" t="str">
        <f t="shared" si="2"/>
        <v xml:space="preserve"> </v>
      </c>
      <c r="M16" s="150"/>
      <c r="N16" s="167"/>
      <c r="O16" s="167"/>
      <c r="P16" s="164"/>
      <c r="Q16" s="155"/>
      <c r="R16" s="153"/>
      <c r="S16" s="33"/>
    </row>
    <row r="17" spans="1:19" ht="33.75" customHeight="1" x14ac:dyDescent="0.35">
      <c r="A17" s="27"/>
      <c r="B17" s="44">
        <v>11</v>
      </c>
      <c r="C17" s="45" t="s">
        <v>43</v>
      </c>
      <c r="D17" s="46">
        <v>2</v>
      </c>
      <c r="E17" s="47" t="s">
        <v>44</v>
      </c>
      <c r="F17" s="48" t="s">
        <v>126</v>
      </c>
      <c r="G17" s="187"/>
      <c r="H17" s="49">
        <f t="shared" si="0"/>
        <v>120</v>
      </c>
      <c r="I17" s="50">
        <v>60</v>
      </c>
      <c r="J17" s="138"/>
      <c r="K17" s="51">
        <f t="shared" si="1"/>
        <v>0</v>
      </c>
      <c r="L17" s="52" t="str">
        <f t="shared" si="2"/>
        <v xml:space="preserve"> </v>
      </c>
      <c r="M17" s="150"/>
      <c r="N17" s="167"/>
      <c r="O17" s="167"/>
      <c r="P17" s="164"/>
      <c r="Q17" s="155"/>
      <c r="R17" s="153"/>
      <c r="S17" s="33"/>
    </row>
    <row r="18" spans="1:19" ht="18.75" customHeight="1" x14ac:dyDescent="0.35">
      <c r="A18" s="27"/>
      <c r="B18" s="44">
        <v>12</v>
      </c>
      <c r="C18" s="45" t="s">
        <v>45</v>
      </c>
      <c r="D18" s="46">
        <v>5</v>
      </c>
      <c r="E18" s="47" t="s">
        <v>28</v>
      </c>
      <c r="F18" s="48" t="s">
        <v>46</v>
      </c>
      <c r="G18" s="187"/>
      <c r="H18" s="49">
        <f t="shared" si="0"/>
        <v>130</v>
      </c>
      <c r="I18" s="50">
        <v>26</v>
      </c>
      <c r="J18" s="138"/>
      <c r="K18" s="51">
        <f t="shared" si="1"/>
        <v>0</v>
      </c>
      <c r="L18" s="52" t="str">
        <f t="shared" si="2"/>
        <v xml:space="preserve"> </v>
      </c>
      <c r="M18" s="150"/>
      <c r="N18" s="167"/>
      <c r="O18" s="167"/>
      <c r="P18" s="164"/>
      <c r="Q18" s="155"/>
      <c r="R18" s="153"/>
      <c r="S18" s="33"/>
    </row>
    <row r="19" spans="1:19" ht="18.75" customHeight="1" x14ac:dyDescent="0.35">
      <c r="A19" s="27"/>
      <c r="B19" s="44">
        <v>13</v>
      </c>
      <c r="C19" s="45" t="s">
        <v>47</v>
      </c>
      <c r="D19" s="46">
        <v>20</v>
      </c>
      <c r="E19" s="47" t="s">
        <v>25</v>
      </c>
      <c r="F19" s="48" t="s">
        <v>48</v>
      </c>
      <c r="G19" s="187"/>
      <c r="H19" s="49">
        <f t="shared" si="0"/>
        <v>660</v>
      </c>
      <c r="I19" s="50">
        <v>33</v>
      </c>
      <c r="J19" s="138"/>
      <c r="K19" s="51">
        <f t="shared" si="1"/>
        <v>0</v>
      </c>
      <c r="L19" s="52" t="str">
        <f t="shared" si="2"/>
        <v xml:space="preserve"> </v>
      </c>
      <c r="M19" s="150"/>
      <c r="N19" s="167"/>
      <c r="O19" s="167"/>
      <c r="P19" s="164"/>
      <c r="Q19" s="155"/>
      <c r="R19" s="153"/>
      <c r="S19" s="33"/>
    </row>
    <row r="20" spans="1:19" ht="18.75" customHeight="1" thickBot="1" x14ac:dyDescent="0.4">
      <c r="A20" s="27"/>
      <c r="B20" s="55">
        <v>14</v>
      </c>
      <c r="C20" s="56" t="s">
        <v>49</v>
      </c>
      <c r="D20" s="57">
        <v>5</v>
      </c>
      <c r="E20" s="58" t="s">
        <v>25</v>
      </c>
      <c r="F20" s="59" t="s">
        <v>127</v>
      </c>
      <c r="G20" s="188"/>
      <c r="H20" s="60">
        <f t="shared" si="0"/>
        <v>175</v>
      </c>
      <c r="I20" s="61">
        <v>35</v>
      </c>
      <c r="J20" s="139"/>
      <c r="K20" s="62">
        <f t="shared" si="1"/>
        <v>0</v>
      </c>
      <c r="L20" s="63" t="str">
        <f t="shared" si="2"/>
        <v xml:space="preserve"> </v>
      </c>
      <c r="M20" s="151"/>
      <c r="N20" s="168"/>
      <c r="O20" s="168"/>
      <c r="P20" s="165"/>
      <c r="Q20" s="156"/>
      <c r="R20" s="159"/>
      <c r="S20" s="33"/>
    </row>
    <row r="21" spans="1:19" ht="33.75" customHeight="1" x14ac:dyDescent="0.35">
      <c r="A21" s="27"/>
      <c r="B21" s="64">
        <v>15</v>
      </c>
      <c r="C21" s="65" t="s">
        <v>50</v>
      </c>
      <c r="D21" s="66">
        <v>10</v>
      </c>
      <c r="E21" s="67" t="s">
        <v>25</v>
      </c>
      <c r="F21" s="68" t="s">
        <v>51</v>
      </c>
      <c r="G21" s="189" t="s">
        <v>21</v>
      </c>
      <c r="H21" s="69">
        <f t="shared" si="0"/>
        <v>550</v>
      </c>
      <c r="I21" s="70">
        <v>55</v>
      </c>
      <c r="J21" s="140"/>
      <c r="K21" s="71">
        <f t="shared" si="1"/>
        <v>0</v>
      </c>
      <c r="L21" s="72" t="str">
        <f t="shared" si="2"/>
        <v xml:space="preserve"> </v>
      </c>
      <c r="M21" s="152" t="s">
        <v>108</v>
      </c>
      <c r="N21" s="150" t="s">
        <v>111</v>
      </c>
      <c r="O21" s="150" t="s">
        <v>112</v>
      </c>
      <c r="P21" s="164">
        <v>21</v>
      </c>
      <c r="Q21" s="155"/>
      <c r="R21" s="153" t="s">
        <v>10</v>
      </c>
      <c r="S21" s="33"/>
    </row>
    <row r="22" spans="1:19" ht="21.75" customHeight="1" x14ac:dyDescent="0.35">
      <c r="A22" s="27"/>
      <c r="B22" s="44">
        <v>16</v>
      </c>
      <c r="C22" s="45" t="s">
        <v>52</v>
      </c>
      <c r="D22" s="46">
        <v>2</v>
      </c>
      <c r="E22" s="47" t="s">
        <v>28</v>
      </c>
      <c r="F22" s="48" t="s">
        <v>53</v>
      </c>
      <c r="G22" s="187"/>
      <c r="H22" s="49">
        <f t="shared" si="0"/>
        <v>70</v>
      </c>
      <c r="I22" s="50">
        <v>35</v>
      </c>
      <c r="J22" s="138"/>
      <c r="K22" s="51">
        <f t="shared" si="1"/>
        <v>0</v>
      </c>
      <c r="L22" s="52" t="str">
        <f t="shared" si="2"/>
        <v xml:space="preserve"> </v>
      </c>
      <c r="M22" s="150"/>
      <c r="N22" s="161"/>
      <c r="O22" s="161"/>
      <c r="P22" s="164"/>
      <c r="Q22" s="155"/>
      <c r="R22" s="153"/>
      <c r="S22" s="33"/>
    </row>
    <row r="23" spans="1:19" ht="19.5" customHeight="1" x14ac:dyDescent="0.35">
      <c r="A23" s="27"/>
      <c r="B23" s="44">
        <v>17</v>
      </c>
      <c r="C23" s="45" t="s">
        <v>54</v>
      </c>
      <c r="D23" s="46">
        <v>3</v>
      </c>
      <c r="E23" s="47" t="s">
        <v>28</v>
      </c>
      <c r="F23" s="48" t="s">
        <v>55</v>
      </c>
      <c r="G23" s="187"/>
      <c r="H23" s="49">
        <f t="shared" si="0"/>
        <v>285</v>
      </c>
      <c r="I23" s="50">
        <v>95</v>
      </c>
      <c r="J23" s="138"/>
      <c r="K23" s="51">
        <f t="shared" si="1"/>
        <v>0</v>
      </c>
      <c r="L23" s="52" t="str">
        <f t="shared" si="2"/>
        <v xml:space="preserve"> </v>
      </c>
      <c r="M23" s="150"/>
      <c r="N23" s="161"/>
      <c r="O23" s="161"/>
      <c r="P23" s="164"/>
      <c r="Q23" s="155"/>
      <c r="R23" s="153"/>
      <c r="S23" s="33"/>
    </row>
    <row r="24" spans="1:19" ht="55.5" customHeight="1" x14ac:dyDescent="0.35">
      <c r="A24" s="27"/>
      <c r="B24" s="44">
        <v>18</v>
      </c>
      <c r="C24" s="45" t="s">
        <v>56</v>
      </c>
      <c r="D24" s="46">
        <v>10</v>
      </c>
      <c r="E24" s="47" t="s">
        <v>28</v>
      </c>
      <c r="F24" s="48" t="s">
        <v>57</v>
      </c>
      <c r="G24" s="187"/>
      <c r="H24" s="49">
        <f t="shared" si="0"/>
        <v>1090</v>
      </c>
      <c r="I24" s="50">
        <v>109</v>
      </c>
      <c r="J24" s="138"/>
      <c r="K24" s="51">
        <f t="shared" si="1"/>
        <v>0</v>
      </c>
      <c r="L24" s="52" t="str">
        <f t="shared" si="2"/>
        <v xml:space="preserve"> </v>
      </c>
      <c r="M24" s="150"/>
      <c r="N24" s="161"/>
      <c r="O24" s="161"/>
      <c r="P24" s="164"/>
      <c r="Q24" s="155"/>
      <c r="R24" s="153"/>
      <c r="S24" s="33"/>
    </row>
    <row r="25" spans="1:19" ht="19.5" customHeight="1" x14ac:dyDescent="0.35">
      <c r="A25" s="27"/>
      <c r="B25" s="44">
        <v>19</v>
      </c>
      <c r="C25" s="45" t="s">
        <v>30</v>
      </c>
      <c r="D25" s="46">
        <v>40</v>
      </c>
      <c r="E25" s="47" t="s">
        <v>25</v>
      </c>
      <c r="F25" s="48" t="s">
        <v>31</v>
      </c>
      <c r="G25" s="187"/>
      <c r="H25" s="49">
        <f t="shared" si="0"/>
        <v>92</v>
      </c>
      <c r="I25" s="50">
        <v>2.2999999999999998</v>
      </c>
      <c r="J25" s="138"/>
      <c r="K25" s="51">
        <f t="shared" si="1"/>
        <v>0</v>
      </c>
      <c r="L25" s="52" t="str">
        <f t="shared" si="2"/>
        <v xml:space="preserve"> </v>
      </c>
      <c r="M25" s="150"/>
      <c r="N25" s="161"/>
      <c r="O25" s="161"/>
      <c r="P25" s="164"/>
      <c r="Q25" s="155"/>
      <c r="R25" s="153"/>
      <c r="S25" s="33"/>
    </row>
    <row r="26" spans="1:19" ht="19.5" customHeight="1" x14ac:dyDescent="0.35">
      <c r="A26" s="27"/>
      <c r="B26" s="44">
        <v>20</v>
      </c>
      <c r="C26" s="45" t="s">
        <v>58</v>
      </c>
      <c r="D26" s="46">
        <v>40</v>
      </c>
      <c r="E26" s="47" t="s">
        <v>25</v>
      </c>
      <c r="F26" s="48" t="s">
        <v>59</v>
      </c>
      <c r="G26" s="187"/>
      <c r="H26" s="49">
        <f t="shared" si="0"/>
        <v>320</v>
      </c>
      <c r="I26" s="50">
        <v>8</v>
      </c>
      <c r="J26" s="138"/>
      <c r="K26" s="51">
        <f t="shared" si="1"/>
        <v>0</v>
      </c>
      <c r="L26" s="52" t="str">
        <f t="shared" si="2"/>
        <v xml:space="preserve"> </v>
      </c>
      <c r="M26" s="150"/>
      <c r="N26" s="161"/>
      <c r="O26" s="161"/>
      <c r="P26" s="164"/>
      <c r="Q26" s="155"/>
      <c r="R26" s="153"/>
      <c r="S26" s="33"/>
    </row>
    <row r="27" spans="1:19" ht="19.5" customHeight="1" x14ac:dyDescent="0.35">
      <c r="A27" s="27"/>
      <c r="B27" s="44">
        <v>21</v>
      </c>
      <c r="C27" s="45" t="s">
        <v>60</v>
      </c>
      <c r="D27" s="46">
        <v>10</v>
      </c>
      <c r="E27" s="47" t="s">
        <v>25</v>
      </c>
      <c r="F27" s="48" t="s">
        <v>33</v>
      </c>
      <c r="G27" s="187"/>
      <c r="H27" s="49">
        <f t="shared" si="0"/>
        <v>350</v>
      </c>
      <c r="I27" s="50">
        <v>35</v>
      </c>
      <c r="J27" s="138"/>
      <c r="K27" s="51">
        <f t="shared" si="1"/>
        <v>0</v>
      </c>
      <c r="L27" s="52" t="str">
        <f t="shared" si="2"/>
        <v xml:space="preserve"> </v>
      </c>
      <c r="M27" s="150"/>
      <c r="N27" s="161"/>
      <c r="O27" s="161"/>
      <c r="P27" s="164"/>
      <c r="Q27" s="155"/>
      <c r="R27" s="153"/>
      <c r="S27" s="33"/>
    </row>
    <row r="28" spans="1:19" ht="19.5" customHeight="1" x14ac:dyDescent="0.35">
      <c r="A28" s="27"/>
      <c r="B28" s="44">
        <v>22</v>
      </c>
      <c r="C28" s="45" t="s">
        <v>32</v>
      </c>
      <c r="D28" s="46">
        <v>10</v>
      </c>
      <c r="E28" s="47" t="s">
        <v>25</v>
      </c>
      <c r="F28" s="48" t="s">
        <v>33</v>
      </c>
      <c r="G28" s="187"/>
      <c r="H28" s="49">
        <f t="shared" si="0"/>
        <v>370</v>
      </c>
      <c r="I28" s="50">
        <v>37</v>
      </c>
      <c r="J28" s="138"/>
      <c r="K28" s="51">
        <f t="shared" si="1"/>
        <v>0</v>
      </c>
      <c r="L28" s="52" t="str">
        <f t="shared" si="2"/>
        <v xml:space="preserve"> </v>
      </c>
      <c r="M28" s="150"/>
      <c r="N28" s="161"/>
      <c r="O28" s="161"/>
      <c r="P28" s="164"/>
      <c r="Q28" s="155"/>
      <c r="R28" s="153"/>
      <c r="S28" s="33"/>
    </row>
    <row r="29" spans="1:19" ht="19.5" customHeight="1" x14ac:dyDescent="0.35">
      <c r="A29" s="27"/>
      <c r="B29" s="44">
        <v>23</v>
      </c>
      <c r="C29" s="45" t="s">
        <v>34</v>
      </c>
      <c r="D29" s="46">
        <v>10</v>
      </c>
      <c r="E29" s="47" t="s">
        <v>25</v>
      </c>
      <c r="F29" s="48" t="s">
        <v>35</v>
      </c>
      <c r="G29" s="187"/>
      <c r="H29" s="49">
        <f t="shared" si="0"/>
        <v>370</v>
      </c>
      <c r="I29" s="50">
        <v>37</v>
      </c>
      <c r="J29" s="138"/>
      <c r="K29" s="51">
        <f t="shared" si="1"/>
        <v>0</v>
      </c>
      <c r="L29" s="52" t="str">
        <f t="shared" si="2"/>
        <v xml:space="preserve"> </v>
      </c>
      <c r="M29" s="150"/>
      <c r="N29" s="161"/>
      <c r="O29" s="161"/>
      <c r="P29" s="164"/>
      <c r="Q29" s="155"/>
      <c r="R29" s="153"/>
      <c r="S29" s="33"/>
    </row>
    <row r="30" spans="1:19" ht="19.5" customHeight="1" x14ac:dyDescent="0.35">
      <c r="A30" s="27"/>
      <c r="B30" s="44">
        <v>24</v>
      </c>
      <c r="C30" s="45" t="s">
        <v>61</v>
      </c>
      <c r="D30" s="46">
        <v>2</v>
      </c>
      <c r="E30" s="47" t="s">
        <v>25</v>
      </c>
      <c r="F30" s="48" t="s">
        <v>38</v>
      </c>
      <c r="G30" s="187"/>
      <c r="H30" s="49">
        <f t="shared" si="0"/>
        <v>100</v>
      </c>
      <c r="I30" s="50">
        <v>50</v>
      </c>
      <c r="J30" s="138"/>
      <c r="K30" s="51">
        <f t="shared" si="1"/>
        <v>0</v>
      </c>
      <c r="L30" s="52" t="str">
        <f t="shared" si="2"/>
        <v xml:space="preserve"> </v>
      </c>
      <c r="M30" s="150"/>
      <c r="N30" s="161"/>
      <c r="O30" s="161"/>
      <c r="P30" s="164"/>
      <c r="Q30" s="155"/>
      <c r="R30" s="153"/>
      <c r="S30" s="33"/>
    </row>
    <row r="31" spans="1:19" ht="19.5" customHeight="1" x14ac:dyDescent="0.35">
      <c r="A31" s="27"/>
      <c r="B31" s="44">
        <v>25</v>
      </c>
      <c r="C31" s="45" t="s">
        <v>62</v>
      </c>
      <c r="D31" s="46">
        <v>10</v>
      </c>
      <c r="E31" s="47" t="s">
        <v>25</v>
      </c>
      <c r="F31" s="48" t="s">
        <v>42</v>
      </c>
      <c r="G31" s="187"/>
      <c r="H31" s="49">
        <f t="shared" si="0"/>
        <v>150</v>
      </c>
      <c r="I31" s="50">
        <v>15</v>
      </c>
      <c r="J31" s="138"/>
      <c r="K31" s="51">
        <f t="shared" si="1"/>
        <v>0</v>
      </c>
      <c r="L31" s="52" t="str">
        <f t="shared" si="2"/>
        <v xml:space="preserve"> </v>
      </c>
      <c r="M31" s="150"/>
      <c r="N31" s="161"/>
      <c r="O31" s="161"/>
      <c r="P31" s="164"/>
      <c r="Q31" s="155"/>
      <c r="R31" s="153"/>
      <c r="S31" s="33"/>
    </row>
    <row r="32" spans="1:19" ht="19.5" customHeight="1" x14ac:dyDescent="0.35">
      <c r="A32" s="27"/>
      <c r="B32" s="44">
        <v>26</v>
      </c>
      <c r="C32" s="73" t="s">
        <v>63</v>
      </c>
      <c r="D32" s="46">
        <v>2</v>
      </c>
      <c r="E32" s="74" t="s">
        <v>44</v>
      </c>
      <c r="F32" s="75" t="s">
        <v>64</v>
      </c>
      <c r="G32" s="187"/>
      <c r="H32" s="49">
        <f t="shared" si="0"/>
        <v>108</v>
      </c>
      <c r="I32" s="50">
        <v>54</v>
      </c>
      <c r="J32" s="138"/>
      <c r="K32" s="51">
        <f t="shared" si="1"/>
        <v>0</v>
      </c>
      <c r="L32" s="52" t="str">
        <f t="shared" si="2"/>
        <v xml:space="preserve"> </v>
      </c>
      <c r="M32" s="150"/>
      <c r="N32" s="161"/>
      <c r="O32" s="161"/>
      <c r="P32" s="164"/>
      <c r="Q32" s="155"/>
      <c r="R32" s="153"/>
      <c r="S32" s="33"/>
    </row>
    <row r="33" spans="1:19" ht="19.5" customHeight="1" x14ac:dyDescent="0.35">
      <c r="A33" s="27"/>
      <c r="B33" s="44">
        <v>27</v>
      </c>
      <c r="C33" s="73" t="s">
        <v>65</v>
      </c>
      <c r="D33" s="46">
        <v>5</v>
      </c>
      <c r="E33" s="74" t="s">
        <v>28</v>
      </c>
      <c r="F33" s="75" t="s">
        <v>66</v>
      </c>
      <c r="G33" s="187"/>
      <c r="H33" s="49">
        <f t="shared" si="0"/>
        <v>45</v>
      </c>
      <c r="I33" s="50">
        <v>9</v>
      </c>
      <c r="J33" s="138"/>
      <c r="K33" s="51">
        <f t="shared" si="1"/>
        <v>0</v>
      </c>
      <c r="L33" s="52" t="str">
        <f t="shared" si="2"/>
        <v xml:space="preserve"> </v>
      </c>
      <c r="M33" s="150"/>
      <c r="N33" s="161"/>
      <c r="O33" s="161"/>
      <c r="P33" s="164"/>
      <c r="Q33" s="155"/>
      <c r="R33" s="153"/>
      <c r="S33" s="33"/>
    </row>
    <row r="34" spans="1:19" ht="19.5" customHeight="1" x14ac:dyDescent="0.35">
      <c r="A34" s="27"/>
      <c r="B34" s="44">
        <v>28</v>
      </c>
      <c r="C34" s="73" t="s">
        <v>67</v>
      </c>
      <c r="D34" s="46">
        <v>10</v>
      </c>
      <c r="E34" s="74" t="s">
        <v>28</v>
      </c>
      <c r="F34" s="76" t="s">
        <v>68</v>
      </c>
      <c r="G34" s="187"/>
      <c r="H34" s="49">
        <f t="shared" si="0"/>
        <v>900</v>
      </c>
      <c r="I34" s="50">
        <v>90</v>
      </c>
      <c r="J34" s="138"/>
      <c r="K34" s="51">
        <f t="shared" si="1"/>
        <v>0</v>
      </c>
      <c r="L34" s="52" t="str">
        <f t="shared" si="2"/>
        <v xml:space="preserve"> </v>
      </c>
      <c r="M34" s="150"/>
      <c r="N34" s="161"/>
      <c r="O34" s="161"/>
      <c r="P34" s="164"/>
      <c r="Q34" s="155"/>
      <c r="R34" s="153"/>
      <c r="S34" s="33"/>
    </row>
    <row r="35" spans="1:19" ht="19.5" customHeight="1" x14ac:dyDescent="0.35">
      <c r="A35" s="27"/>
      <c r="B35" s="44">
        <v>29</v>
      </c>
      <c r="C35" s="73" t="s">
        <v>47</v>
      </c>
      <c r="D35" s="46">
        <v>20</v>
      </c>
      <c r="E35" s="74" t="s">
        <v>25</v>
      </c>
      <c r="F35" s="77" t="s">
        <v>48</v>
      </c>
      <c r="G35" s="187"/>
      <c r="H35" s="49">
        <f t="shared" si="0"/>
        <v>660</v>
      </c>
      <c r="I35" s="50">
        <v>33</v>
      </c>
      <c r="J35" s="138"/>
      <c r="K35" s="51">
        <f t="shared" ref="K35:K36" si="3">D35*J35</f>
        <v>0</v>
      </c>
      <c r="L35" s="52" t="str">
        <f t="shared" ref="L35:L36" si="4">IF(ISNUMBER(J35), IF(J35&gt;I35,"NEVYHOVUJE","VYHOVUJE")," ")</f>
        <v xml:space="preserve"> </v>
      </c>
      <c r="M35" s="150"/>
      <c r="N35" s="161"/>
      <c r="O35" s="161"/>
      <c r="P35" s="164"/>
      <c r="Q35" s="155"/>
      <c r="R35" s="153"/>
      <c r="S35" s="33"/>
    </row>
    <row r="36" spans="1:19" ht="19.5" customHeight="1" thickBot="1" x14ac:dyDescent="0.4">
      <c r="A36" s="27"/>
      <c r="B36" s="78">
        <v>30</v>
      </c>
      <c r="C36" s="79" t="s">
        <v>69</v>
      </c>
      <c r="D36" s="80">
        <v>2</v>
      </c>
      <c r="E36" s="81" t="s">
        <v>25</v>
      </c>
      <c r="F36" s="82" t="s">
        <v>70</v>
      </c>
      <c r="G36" s="188"/>
      <c r="H36" s="83">
        <f t="shared" si="0"/>
        <v>160</v>
      </c>
      <c r="I36" s="84">
        <v>80</v>
      </c>
      <c r="J36" s="141"/>
      <c r="K36" s="85">
        <f t="shared" si="3"/>
        <v>0</v>
      </c>
      <c r="L36" s="86" t="str">
        <f t="shared" si="4"/>
        <v xml:space="preserve"> </v>
      </c>
      <c r="M36" s="151"/>
      <c r="N36" s="161"/>
      <c r="O36" s="161"/>
      <c r="P36" s="164"/>
      <c r="Q36" s="155"/>
      <c r="R36" s="153"/>
      <c r="S36" s="33"/>
    </row>
    <row r="37" spans="1:19" ht="253.5" customHeight="1" thickBot="1" x14ac:dyDescent="0.4">
      <c r="A37" s="87"/>
      <c r="B37" s="88">
        <v>31</v>
      </c>
      <c r="C37" s="89" t="s">
        <v>71</v>
      </c>
      <c r="D37" s="90">
        <v>1</v>
      </c>
      <c r="E37" s="91" t="s">
        <v>25</v>
      </c>
      <c r="F37" s="92" t="s">
        <v>128</v>
      </c>
      <c r="G37" s="190"/>
      <c r="H37" s="93">
        <f t="shared" si="0"/>
        <v>5000</v>
      </c>
      <c r="I37" s="1">
        <v>5000</v>
      </c>
      <c r="J37" s="142"/>
      <c r="K37" s="94">
        <f t="shared" ref="K37" si="5">D37*J37</f>
        <v>0</v>
      </c>
      <c r="L37" s="95" t="str">
        <f t="shared" ref="L37" si="6">IF(ISNUMBER(J37), IF(J37&gt;I37,"NEVYHOVUJE","VYHOVUJE")," ")</f>
        <v xml:space="preserve"> </v>
      </c>
      <c r="M37" s="96" t="s">
        <v>108</v>
      </c>
      <c r="N37" s="96" t="s">
        <v>113</v>
      </c>
      <c r="O37" s="96" t="s">
        <v>114</v>
      </c>
      <c r="P37" s="97">
        <v>21</v>
      </c>
      <c r="Q37" s="98"/>
      <c r="R37" s="99" t="s">
        <v>10</v>
      </c>
      <c r="S37" s="33"/>
    </row>
    <row r="38" spans="1:19" ht="34.5" customHeight="1" x14ac:dyDescent="0.35">
      <c r="A38" s="100"/>
      <c r="B38" s="64">
        <v>32</v>
      </c>
      <c r="C38" s="65" t="s">
        <v>130</v>
      </c>
      <c r="D38" s="66">
        <v>20</v>
      </c>
      <c r="E38" s="67" t="s">
        <v>25</v>
      </c>
      <c r="F38" s="68" t="s">
        <v>72</v>
      </c>
      <c r="G38" s="189" t="s">
        <v>21</v>
      </c>
      <c r="H38" s="69">
        <f t="shared" si="0"/>
        <v>1260</v>
      </c>
      <c r="I38" s="2">
        <v>63</v>
      </c>
      <c r="J38" s="140"/>
      <c r="K38" s="71">
        <f t="shared" ref="K38" si="7">D38*J38</f>
        <v>0</v>
      </c>
      <c r="L38" s="72" t="str">
        <f t="shared" ref="L38" si="8">IF(ISNUMBER(J38), IF(J38&gt;I38,"NEVYHOVUJE","VYHOVUJE")," ")</f>
        <v xml:space="preserve"> </v>
      </c>
      <c r="M38" s="152" t="s">
        <v>108</v>
      </c>
      <c r="N38" s="150" t="s">
        <v>115</v>
      </c>
      <c r="O38" s="150" t="s">
        <v>116</v>
      </c>
      <c r="P38" s="164">
        <v>21</v>
      </c>
      <c r="Q38" s="155"/>
      <c r="R38" s="153" t="s">
        <v>10</v>
      </c>
      <c r="S38" s="33"/>
    </row>
    <row r="39" spans="1:19" ht="20.25" customHeight="1" x14ac:dyDescent="0.35">
      <c r="A39" s="27"/>
      <c r="B39" s="44">
        <v>33</v>
      </c>
      <c r="C39" s="45" t="s">
        <v>73</v>
      </c>
      <c r="D39" s="46">
        <v>3</v>
      </c>
      <c r="E39" s="47" t="s">
        <v>28</v>
      </c>
      <c r="F39" s="48" t="s">
        <v>74</v>
      </c>
      <c r="G39" s="187"/>
      <c r="H39" s="49">
        <f t="shared" ref="H39:H68" si="9">D39*I39</f>
        <v>204</v>
      </c>
      <c r="I39" s="3">
        <v>68</v>
      </c>
      <c r="J39" s="138"/>
      <c r="K39" s="51">
        <f t="shared" ref="K39" si="10">D39*J39</f>
        <v>0</v>
      </c>
      <c r="L39" s="52" t="str">
        <f t="shared" ref="L39" si="11">IF(ISNUMBER(J39), IF(J39&gt;I39,"NEVYHOVUJE","VYHOVUJE")," ")</f>
        <v xml:space="preserve"> </v>
      </c>
      <c r="M39" s="150"/>
      <c r="N39" s="161"/>
      <c r="O39" s="161"/>
      <c r="P39" s="164"/>
      <c r="Q39" s="155"/>
      <c r="R39" s="153"/>
      <c r="S39" s="33"/>
    </row>
    <row r="40" spans="1:19" ht="34.5" customHeight="1" x14ac:dyDescent="0.35">
      <c r="A40" s="27"/>
      <c r="B40" s="44">
        <v>34</v>
      </c>
      <c r="C40" s="45" t="s">
        <v>131</v>
      </c>
      <c r="D40" s="46">
        <v>20</v>
      </c>
      <c r="E40" s="47" t="s">
        <v>25</v>
      </c>
      <c r="F40" s="48" t="s">
        <v>75</v>
      </c>
      <c r="G40" s="187"/>
      <c r="H40" s="49">
        <f t="shared" si="9"/>
        <v>90</v>
      </c>
      <c r="I40" s="3">
        <v>4.5</v>
      </c>
      <c r="J40" s="138"/>
      <c r="K40" s="51">
        <f t="shared" ref="K40:K68" si="12">D40*J40</f>
        <v>0</v>
      </c>
      <c r="L40" s="52" t="str">
        <f t="shared" ref="L40:L68" si="13">IF(ISNUMBER(J40), IF(J40&gt;I40,"NEVYHOVUJE","VYHOVUJE")," ")</f>
        <v xml:space="preserve"> </v>
      </c>
      <c r="M40" s="150"/>
      <c r="N40" s="161"/>
      <c r="O40" s="161"/>
      <c r="P40" s="164"/>
      <c r="Q40" s="155"/>
      <c r="R40" s="153"/>
      <c r="S40" s="33"/>
    </row>
    <row r="41" spans="1:19" ht="18.75" customHeight="1" x14ac:dyDescent="0.35">
      <c r="A41" s="27"/>
      <c r="B41" s="44">
        <v>35</v>
      </c>
      <c r="C41" s="45" t="s">
        <v>76</v>
      </c>
      <c r="D41" s="46">
        <v>3</v>
      </c>
      <c r="E41" s="47" t="s">
        <v>28</v>
      </c>
      <c r="F41" s="48" t="s">
        <v>55</v>
      </c>
      <c r="G41" s="187"/>
      <c r="H41" s="49">
        <f t="shared" si="9"/>
        <v>255</v>
      </c>
      <c r="I41" s="3">
        <v>85</v>
      </c>
      <c r="J41" s="138"/>
      <c r="K41" s="51">
        <f t="shared" si="12"/>
        <v>0</v>
      </c>
      <c r="L41" s="52" t="str">
        <f t="shared" si="13"/>
        <v xml:space="preserve"> </v>
      </c>
      <c r="M41" s="150"/>
      <c r="N41" s="161"/>
      <c r="O41" s="161"/>
      <c r="P41" s="164"/>
      <c r="Q41" s="155"/>
      <c r="R41" s="153"/>
      <c r="S41" s="33"/>
    </row>
    <row r="42" spans="1:19" ht="18.75" customHeight="1" x14ac:dyDescent="0.35">
      <c r="A42" s="27"/>
      <c r="B42" s="44">
        <v>36</v>
      </c>
      <c r="C42" s="45" t="s">
        <v>77</v>
      </c>
      <c r="D42" s="46">
        <v>5</v>
      </c>
      <c r="E42" s="47" t="s">
        <v>28</v>
      </c>
      <c r="F42" s="48" t="s">
        <v>78</v>
      </c>
      <c r="G42" s="187"/>
      <c r="H42" s="49">
        <f t="shared" si="9"/>
        <v>200</v>
      </c>
      <c r="I42" s="3">
        <v>40</v>
      </c>
      <c r="J42" s="138"/>
      <c r="K42" s="51">
        <f t="shared" si="12"/>
        <v>0</v>
      </c>
      <c r="L42" s="52" t="str">
        <f t="shared" si="13"/>
        <v xml:space="preserve"> </v>
      </c>
      <c r="M42" s="150"/>
      <c r="N42" s="161"/>
      <c r="O42" s="161"/>
      <c r="P42" s="164"/>
      <c r="Q42" s="155"/>
      <c r="R42" s="153"/>
      <c r="S42" s="33"/>
    </row>
    <row r="43" spans="1:19" ht="18.75" customHeight="1" x14ac:dyDescent="0.35">
      <c r="A43" s="27"/>
      <c r="B43" s="44">
        <v>37</v>
      </c>
      <c r="C43" s="101" t="s">
        <v>79</v>
      </c>
      <c r="D43" s="46">
        <v>10</v>
      </c>
      <c r="E43" s="102" t="s">
        <v>25</v>
      </c>
      <c r="F43" s="103" t="s">
        <v>80</v>
      </c>
      <c r="G43" s="187"/>
      <c r="H43" s="49">
        <f t="shared" si="9"/>
        <v>210</v>
      </c>
      <c r="I43" s="3">
        <v>21</v>
      </c>
      <c r="J43" s="138"/>
      <c r="K43" s="51">
        <f t="shared" si="12"/>
        <v>0</v>
      </c>
      <c r="L43" s="52" t="str">
        <f t="shared" si="13"/>
        <v xml:space="preserve"> </v>
      </c>
      <c r="M43" s="150"/>
      <c r="N43" s="161"/>
      <c r="O43" s="161"/>
      <c r="P43" s="164"/>
      <c r="Q43" s="155"/>
      <c r="R43" s="153"/>
      <c r="S43" s="33"/>
    </row>
    <row r="44" spans="1:19" ht="18.75" customHeight="1" x14ac:dyDescent="0.35">
      <c r="A44" s="27"/>
      <c r="B44" s="44">
        <v>38</v>
      </c>
      <c r="C44" s="45" t="s">
        <v>81</v>
      </c>
      <c r="D44" s="46">
        <v>5</v>
      </c>
      <c r="E44" s="47" t="s">
        <v>25</v>
      </c>
      <c r="F44" s="48" t="s">
        <v>33</v>
      </c>
      <c r="G44" s="187"/>
      <c r="H44" s="49">
        <f t="shared" si="9"/>
        <v>140</v>
      </c>
      <c r="I44" s="3">
        <v>28</v>
      </c>
      <c r="J44" s="138"/>
      <c r="K44" s="51">
        <f t="shared" si="12"/>
        <v>0</v>
      </c>
      <c r="L44" s="52" t="str">
        <f t="shared" si="13"/>
        <v xml:space="preserve"> </v>
      </c>
      <c r="M44" s="150"/>
      <c r="N44" s="161"/>
      <c r="O44" s="161"/>
      <c r="P44" s="164"/>
      <c r="Q44" s="155"/>
      <c r="R44" s="153"/>
      <c r="S44" s="33"/>
    </row>
    <row r="45" spans="1:19" ht="18.75" customHeight="1" x14ac:dyDescent="0.35">
      <c r="A45" s="27"/>
      <c r="B45" s="44">
        <v>39</v>
      </c>
      <c r="C45" s="45" t="s">
        <v>32</v>
      </c>
      <c r="D45" s="46">
        <v>5</v>
      </c>
      <c r="E45" s="47" t="s">
        <v>25</v>
      </c>
      <c r="F45" s="48" t="s">
        <v>33</v>
      </c>
      <c r="G45" s="187"/>
      <c r="H45" s="49">
        <f t="shared" si="9"/>
        <v>185</v>
      </c>
      <c r="I45" s="3">
        <v>37</v>
      </c>
      <c r="J45" s="138"/>
      <c r="K45" s="51">
        <f t="shared" si="12"/>
        <v>0</v>
      </c>
      <c r="L45" s="52" t="str">
        <f t="shared" si="13"/>
        <v xml:space="preserve"> </v>
      </c>
      <c r="M45" s="150"/>
      <c r="N45" s="161"/>
      <c r="O45" s="161"/>
      <c r="P45" s="164"/>
      <c r="Q45" s="155"/>
      <c r="R45" s="153"/>
      <c r="S45" s="33"/>
    </row>
    <row r="46" spans="1:19" ht="18.75" customHeight="1" x14ac:dyDescent="0.35">
      <c r="A46" s="27"/>
      <c r="B46" s="44">
        <v>40</v>
      </c>
      <c r="C46" s="45" t="s">
        <v>82</v>
      </c>
      <c r="D46" s="46">
        <v>5</v>
      </c>
      <c r="E46" s="47" t="s">
        <v>25</v>
      </c>
      <c r="F46" s="48" t="s">
        <v>83</v>
      </c>
      <c r="G46" s="187"/>
      <c r="H46" s="49">
        <f t="shared" si="9"/>
        <v>60</v>
      </c>
      <c r="I46" s="3">
        <v>12</v>
      </c>
      <c r="J46" s="138"/>
      <c r="K46" s="51">
        <f t="shared" si="12"/>
        <v>0</v>
      </c>
      <c r="L46" s="52" t="str">
        <f t="shared" si="13"/>
        <v xml:space="preserve"> </v>
      </c>
      <c r="M46" s="150"/>
      <c r="N46" s="161"/>
      <c r="O46" s="161"/>
      <c r="P46" s="164"/>
      <c r="Q46" s="155"/>
      <c r="R46" s="153"/>
      <c r="S46" s="33"/>
    </row>
    <row r="47" spans="1:19" ht="33" customHeight="1" x14ac:dyDescent="0.35">
      <c r="A47" s="27"/>
      <c r="B47" s="44">
        <v>41</v>
      </c>
      <c r="C47" s="45" t="s">
        <v>84</v>
      </c>
      <c r="D47" s="46">
        <v>10</v>
      </c>
      <c r="E47" s="47" t="s">
        <v>25</v>
      </c>
      <c r="F47" s="48" t="s">
        <v>85</v>
      </c>
      <c r="G47" s="187"/>
      <c r="H47" s="49">
        <f t="shared" si="9"/>
        <v>110</v>
      </c>
      <c r="I47" s="3">
        <v>11</v>
      </c>
      <c r="J47" s="138"/>
      <c r="K47" s="51">
        <f t="shared" si="12"/>
        <v>0</v>
      </c>
      <c r="L47" s="52" t="str">
        <f t="shared" si="13"/>
        <v xml:space="preserve"> </v>
      </c>
      <c r="M47" s="150"/>
      <c r="N47" s="161"/>
      <c r="O47" s="161"/>
      <c r="P47" s="164"/>
      <c r="Q47" s="155"/>
      <c r="R47" s="153"/>
      <c r="S47" s="33"/>
    </row>
    <row r="48" spans="1:19" ht="33.75" customHeight="1" x14ac:dyDescent="0.35">
      <c r="A48" s="27"/>
      <c r="B48" s="44">
        <v>42</v>
      </c>
      <c r="C48" s="45" t="s">
        <v>132</v>
      </c>
      <c r="D48" s="46">
        <v>20</v>
      </c>
      <c r="E48" s="47" t="s">
        <v>25</v>
      </c>
      <c r="F48" s="48" t="s">
        <v>42</v>
      </c>
      <c r="G48" s="187"/>
      <c r="H48" s="49">
        <f t="shared" si="9"/>
        <v>300</v>
      </c>
      <c r="I48" s="3">
        <v>15</v>
      </c>
      <c r="J48" s="138"/>
      <c r="K48" s="51">
        <f t="shared" si="12"/>
        <v>0</v>
      </c>
      <c r="L48" s="52" t="str">
        <f t="shared" si="13"/>
        <v xml:space="preserve"> </v>
      </c>
      <c r="M48" s="150"/>
      <c r="N48" s="161"/>
      <c r="O48" s="161"/>
      <c r="P48" s="164"/>
      <c r="Q48" s="155"/>
      <c r="R48" s="153"/>
      <c r="S48" s="33"/>
    </row>
    <row r="49" spans="1:19" ht="17.25" customHeight="1" x14ac:dyDescent="0.35">
      <c r="A49" s="27"/>
      <c r="B49" s="44">
        <v>43</v>
      </c>
      <c r="C49" s="45" t="s">
        <v>133</v>
      </c>
      <c r="D49" s="46">
        <v>5</v>
      </c>
      <c r="E49" s="47" t="s">
        <v>25</v>
      </c>
      <c r="F49" s="48" t="s">
        <v>86</v>
      </c>
      <c r="G49" s="187"/>
      <c r="H49" s="49">
        <f t="shared" si="9"/>
        <v>75</v>
      </c>
      <c r="I49" s="3">
        <v>15</v>
      </c>
      <c r="J49" s="138"/>
      <c r="K49" s="51">
        <f t="shared" si="12"/>
        <v>0</v>
      </c>
      <c r="L49" s="52" t="str">
        <f t="shared" si="13"/>
        <v xml:space="preserve"> </v>
      </c>
      <c r="M49" s="150"/>
      <c r="N49" s="161"/>
      <c r="O49" s="161"/>
      <c r="P49" s="164"/>
      <c r="Q49" s="155"/>
      <c r="R49" s="153"/>
      <c r="S49" s="33"/>
    </row>
    <row r="50" spans="1:19" ht="35.25" customHeight="1" x14ac:dyDescent="0.35">
      <c r="A50" s="27"/>
      <c r="B50" s="44">
        <v>44</v>
      </c>
      <c r="C50" s="45" t="s">
        <v>134</v>
      </c>
      <c r="D50" s="46">
        <v>5</v>
      </c>
      <c r="E50" s="47" t="s">
        <v>25</v>
      </c>
      <c r="F50" s="104" t="s">
        <v>87</v>
      </c>
      <c r="G50" s="187"/>
      <c r="H50" s="49">
        <f t="shared" si="9"/>
        <v>65</v>
      </c>
      <c r="I50" s="4">
        <v>13</v>
      </c>
      <c r="J50" s="138"/>
      <c r="K50" s="51">
        <f t="shared" si="12"/>
        <v>0</v>
      </c>
      <c r="L50" s="52" t="str">
        <f t="shared" si="13"/>
        <v xml:space="preserve"> </v>
      </c>
      <c r="M50" s="150"/>
      <c r="N50" s="161"/>
      <c r="O50" s="161"/>
      <c r="P50" s="164"/>
      <c r="Q50" s="155"/>
      <c r="R50" s="153"/>
      <c r="S50" s="33"/>
    </row>
    <row r="51" spans="1:19" ht="18" customHeight="1" x14ac:dyDescent="0.35">
      <c r="A51" s="27"/>
      <c r="B51" s="44">
        <v>45</v>
      </c>
      <c r="C51" s="45" t="s">
        <v>135</v>
      </c>
      <c r="D51" s="46">
        <v>5</v>
      </c>
      <c r="E51" s="47" t="s">
        <v>25</v>
      </c>
      <c r="F51" s="48" t="s">
        <v>88</v>
      </c>
      <c r="G51" s="187"/>
      <c r="H51" s="49">
        <f t="shared" si="9"/>
        <v>75</v>
      </c>
      <c r="I51" s="3">
        <v>15</v>
      </c>
      <c r="J51" s="138"/>
      <c r="K51" s="51">
        <f t="shared" si="12"/>
        <v>0</v>
      </c>
      <c r="L51" s="52" t="str">
        <f t="shared" si="13"/>
        <v xml:space="preserve"> </v>
      </c>
      <c r="M51" s="150"/>
      <c r="N51" s="161"/>
      <c r="O51" s="161"/>
      <c r="P51" s="164"/>
      <c r="Q51" s="155"/>
      <c r="R51" s="153"/>
      <c r="S51" s="33"/>
    </row>
    <row r="52" spans="1:19" ht="22.5" customHeight="1" x14ac:dyDescent="0.35">
      <c r="A52" s="27"/>
      <c r="B52" s="44">
        <v>46</v>
      </c>
      <c r="C52" s="45" t="s">
        <v>136</v>
      </c>
      <c r="D52" s="46">
        <v>10</v>
      </c>
      <c r="E52" s="47" t="s">
        <v>25</v>
      </c>
      <c r="F52" s="48" t="s">
        <v>89</v>
      </c>
      <c r="G52" s="187"/>
      <c r="H52" s="49">
        <f t="shared" si="9"/>
        <v>180</v>
      </c>
      <c r="I52" s="3">
        <v>18</v>
      </c>
      <c r="J52" s="138"/>
      <c r="K52" s="51">
        <f t="shared" si="12"/>
        <v>0</v>
      </c>
      <c r="L52" s="52" t="str">
        <f t="shared" si="13"/>
        <v xml:space="preserve"> </v>
      </c>
      <c r="M52" s="150"/>
      <c r="N52" s="161"/>
      <c r="O52" s="161"/>
      <c r="P52" s="164"/>
      <c r="Q52" s="155"/>
      <c r="R52" s="153"/>
      <c r="S52" s="33"/>
    </row>
    <row r="53" spans="1:19" ht="17.25" customHeight="1" x14ac:dyDescent="0.35">
      <c r="A53" s="27"/>
      <c r="B53" s="44">
        <v>47</v>
      </c>
      <c r="C53" s="45" t="s">
        <v>90</v>
      </c>
      <c r="D53" s="46">
        <v>1</v>
      </c>
      <c r="E53" s="47" t="s">
        <v>25</v>
      </c>
      <c r="F53" s="48" t="s">
        <v>91</v>
      </c>
      <c r="G53" s="187"/>
      <c r="H53" s="49">
        <f t="shared" si="9"/>
        <v>48</v>
      </c>
      <c r="I53" s="3">
        <v>48</v>
      </c>
      <c r="J53" s="138"/>
      <c r="K53" s="51">
        <f t="shared" si="12"/>
        <v>0</v>
      </c>
      <c r="L53" s="52" t="str">
        <f t="shared" si="13"/>
        <v xml:space="preserve"> </v>
      </c>
      <c r="M53" s="150"/>
      <c r="N53" s="161"/>
      <c r="O53" s="161"/>
      <c r="P53" s="164"/>
      <c r="Q53" s="155"/>
      <c r="R53" s="153"/>
      <c r="S53" s="33"/>
    </row>
    <row r="54" spans="1:19" ht="17.25" customHeight="1" x14ac:dyDescent="0.35">
      <c r="A54" s="27"/>
      <c r="B54" s="44">
        <v>48</v>
      </c>
      <c r="C54" s="45" t="s">
        <v>92</v>
      </c>
      <c r="D54" s="46">
        <v>2</v>
      </c>
      <c r="E54" s="47" t="s">
        <v>25</v>
      </c>
      <c r="F54" s="48" t="s">
        <v>93</v>
      </c>
      <c r="G54" s="187"/>
      <c r="H54" s="49">
        <f t="shared" si="9"/>
        <v>56</v>
      </c>
      <c r="I54" s="3">
        <v>28</v>
      </c>
      <c r="J54" s="138"/>
      <c r="K54" s="51">
        <f t="shared" si="12"/>
        <v>0</v>
      </c>
      <c r="L54" s="52" t="str">
        <f t="shared" si="13"/>
        <v xml:space="preserve"> </v>
      </c>
      <c r="M54" s="150"/>
      <c r="N54" s="161"/>
      <c r="O54" s="161"/>
      <c r="P54" s="164"/>
      <c r="Q54" s="155"/>
      <c r="R54" s="153"/>
      <c r="S54" s="33"/>
    </row>
    <row r="55" spans="1:19" ht="17.25" customHeight="1" x14ac:dyDescent="0.35">
      <c r="A55" s="27"/>
      <c r="B55" s="44">
        <v>49</v>
      </c>
      <c r="C55" s="45" t="s">
        <v>94</v>
      </c>
      <c r="D55" s="46">
        <v>3</v>
      </c>
      <c r="E55" s="47" t="s">
        <v>28</v>
      </c>
      <c r="F55" s="48" t="s">
        <v>95</v>
      </c>
      <c r="G55" s="187"/>
      <c r="H55" s="49">
        <f t="shared" si="9"/>
        <v>60</v>
      </c>
      <c r="I55" s="3">
        <v>20</v>
      </c>
      <c r="J55" s="138"/>
      <c r="K55" s="51">
        <f t="shared" si="12"/>
        <v>0</v>
      </c>
      <c r="L55" s="52" t="str">
        <f t="shared" si="13"/>
        <v xml:space="preserve"> </v>
      </c>
      <c r="M55" s="150"/>
      <c r="N55" s="161"/>
      <c r="O55" s="161"/>
      <c r="P55" s="164"/>
      <c r="Q55" s="155"/>
      <c r="R55" s="153"/>
      <c r="S55" s="33"/>
    </row>
    <row r="56" spans="1:19" ht="33" customHeight="1" x14ac:dyDescent="0.35">
      <c r="A56" s="27"/>
      <c r="B56" s="44">
        <v>50</v>
      </c>
      <c r="C56" s="45" t="s">
        <v>96</v>
      </c>
      <c r="D56" s="46">
        <v>5</v>
      </c>
      <c r="E56" s="53" t="s">
        <v>25</v>
      </c>
      <c r="F56" s="54" t="s">
        <v>97</v>
      </c>
      <c r="G56" s="187"/>
      <c r="H56" s="49">
        <f t="shared" si="9"/>
        <v>400</v>
      </c>
      <c r="I56" s="5">
        <v>80</v>
      </c>
      <c r="J56" s="138"/>
      <c r="K56" s="51">
        <f t="shared" si="12"/>
        <v>0</v>
      </c>
      <c r="L56" s="52" t="str">
        <f t="shared" si="13"/>
        <v xml:space="preserve"> </v>
      </c>
      <c r="M56" s="150"/>
      <c r="N56" s="161"/>
      <c r="O56" s="161"/>
      <c r="P56" s="164"/>
      <c r="Q56" s="155"/>
      <c r="R56" s="153"/>
      <c r="S56" s="33"/>
    </row>
    <row r="57" spans="1:19" ht="17.25" customHeight="1" x14ac:dyDescent="0.35">
      <c r="A57" s="27"/>
      <c r="B57" s="44">
        <v>51</v>
      </c>
      <c r="C57" s="45" t="s">
        <v>98</v>
      </c>
      <c r="D57" s="46">
        <v>5</v>
      </c>
      <c r="E57" s="47" t="s">
        <v>25</v>
      </c>
      <c r="F57" s="48" t="s">
        <v>99</v>
      </c>
      <c r="G57" s="187"/>
      <c r="H57" s="49">
        <f t="shared" si="9"/>
        <v>125</v>
      </c>
      <c r="I57" s="3">
        <v>25</v>
      </c>
      <c r="J57" s="138"/>
      <c r="K57" s="51">
        <f t="shared" si="12"/>
        <v>0</v>
      </c>
      <c r="L57" s="52" t="str">
        <f t="shared" si="13"/>
        <v xml:space="preserve"> </v>
      </c>
      <c r="M57" s="150"/>
      <c r="N57" s="161"/>
      <c r="O57" s="161"/>
      <c r="P57" s="164"/>
      <c r="Q57" s="155"/>
      <c r="R57" s="153"/>
      <c r="S57" s="33"/>
    </row>
    <row r="58" spans="1:19" ht="17.25" customHeight="1" x14ac:dyDescent="0.35">
      <c r="A58" s="27"/>
      <c r="B58" s="44">
        <v>52</v>
      </c>
      <c r="C58" s="45" t="s">
        <v>47</v>
      </c>
      <c r="D58" s="46">
        <v>10</v>
      </c>
      <c r="E58" s="47" t="s">
        <v>25</v>
      </c>
      <c r="F58" s="48" t="s">
        <v>48</v>
      </c>
      <c r="G58" s="187"/>
      <c r="H58" s="49">
        <f t="shared" si="9"/>
        <v>330</v>
      </c>
      <c r="I58" s="3">
        <v>33</v>
      </c>
      <c r="J58" s="138"/>
      <c r="K58" s="51">
        <f t="shared" si="12"/>
        <v>0</v>
      </c>
      <c r="L58" s="52" t="str">
        <f t="shared" si="13"/>
        <v xml:space="preserve"> </v>
      </c>
      <c r="M58" s="150"/>
      <c r="N58" s="161"/>
      <c r="O58" s="161"/>
      <c r="P58" s="164"/>
      <c r="Q58" s="155"/>
      <c r="R58" s="153"/>
      <c r="S58" s="33"/>
    </row>
    <row r="59" spans="1:19" ht="33" customHeight="1" x14ac:dyDescent="0.35">
      <c r="A59" s="27"/>
      <c r="B59" s="44">
        <v>53</v>
      </c>
      <c r="C59" s="45" t="s">
        <v>100</v>
      </c>
      <c r="D59" s="46">
        <v>2</v>
      </c>
      <c r="E59" s="47" t="s">
        <v>25</v>
      </c>
      <c r="F59" s="48" t="s">
        <v>101</v>
      </c>
      <c r="G59" s="187"/>
      <c r="H59" s="49">
        <f t="shared" si="9"/>
        <v>130</v>
      </c>
      <c r="I59" s="3">
        <v>65</v>
      </c>
      <c r="J59" s="138"/>
      <c r="K59" s="51">
        <f t="shared" si="12"/>
        <v>0</v>
      </c>
      <c r="L59" s="52" t="str">
        <f t="shared" si="13"/>
        <v xml:space="preserve"> </v>
      </c>
      <c r="M59" s="150"/>
      <c r="N59" s="161"/>
      <c r="O59" s="161"/>
      <c r="P59" s="164"/>
      <c r="Q59" s="155"/>
      <c r="R59" s="153"/>
      <c r="S59" s="33"/>
    </row>
    <row r="60" spans="1:19" ht="18" customHeight="1" x14ac:dyDescent="0.35">
      <c r="A60" s="27"/>
      <c r="B60" s="44">
        <v>54</v>
      </c>
      <c r="C60" s="45" t="s">
        <v>137</v>
      </c>
      <c r="D60" s="46">
        <v>100</v>
      </c>
      <c r="E60" s="47" t="s">
        <v>25</v>
      </c>
      <c r="F60" s="48" t="s">
        <v>138</v>
      </c>
      <c r="G60" s="187"/>
      <c r="H60" s="49">
        <f t="shared" si="9"/>
        <v>800</v>
      </c>
      <c r="I60" s="3">
        <v>8</v>
      </c>
      <c r="J60" s="138"/>
      <c r="K60" s="51">
        <f t="shared" si="12"/>
        <v>0</v>
      </c>
      <c r="L60" s="52" t="str">
        <f t="shared" si="13"/>
        <v xml:space="preserve"> </v>
      </c>
      <c r="M60" s="150"/>
      <c r="N60" s="161"/>
      <c r="O60" s="161"/>
      <c r="P60" s="164"/>
      <c r="Q60" s="155"/>
      <c r="R60" s="153"/>
      <c r="S60" s="33"/>
    </row>
    <row r="61" spans="1:19" ht="21.75" customHeight="1" x14ac:dyDescent="0.35">
      <c r="A61" s="27"/>
      <c r="B61" s="44">
        <v>55</v>
      </c>
      <c r="C61" s="45" t="s">
        <v>102</v>
      </c>
      <c r="D61" s="46">
        <v>10</v>
      </c>
      <c r="E61" s="47" t="s">
        <v>25</v>
      </c>
      <c r="F61" s="48" t="s">
        <v>103</v>
      </c>
      <c r="G61" s="187"/>
      <c r="H61" s="49">
        <f t="shared" si="9"/>
        <v>50</v>
      </c>
      <c r="I61" s="3">
        <v>5</v>
      </c>
      <c r="J61" s="138"/>
      <c r="K61" s="51">
        <f t="shared" si="12"/>
        <v>0</v>
      </c>
      <c r="L61" s="52" t="str">
        <f t="shared" si="13"/>
        <v xml:space="preserve"> </v>
      </c>
      <c r="M61" s="150"/>
      <c r="N61" s="161"/>
      <c r="O61" s="161"/>
      <c r="P61" s="164"/>
      <c r="Q61" s="155"/>
      <c r="R61" s="153"/>
      <c r="S61" s="33"/>
    </row>
    <row r="62" spans="1:19" ht="41.25" customHeight="1" x14ac:dyDescent="0.35">
      <c r="A62" s="27"/>
      <c r="B62" s="44">
        <v>56</v>
      </c>
      <c r="C62" s="45" t="s">
        <v>139</v>
      </c>
      <c r="D62" s="46">
        <v>20</v>
      </c>
      <c r="E62" s="47" t="s">
        <v>28</v>
      </c>
      <c r="F62" s="48" t="s">
        <v>140</v>
      </c>
      <c r="G62" s="187"/>
      <c r="H62" s="49">
        <f t="shared" si="9"/>
        <v>1400</v>
      </c>
      <c r="I62" s="3">
        <v>70</v>
      </c>
      <c r="J62" s="138"/>
      <c r="K62" s="51">
        <f t="shared" si="12"/>
        <v>0</v>
      </c>
      <c r="L62" s="52" t="str">
        <f t="shared" si="13"/>
        <v xml:space="preserve"> </v>
      </c>
      <c r="M62" s="150"/>
      <c r="N62" s="161"/>
      <c r="O62" s="161"/>
      <c r="P62" s="164"/>
      <c r="Q62" s="155"/>
      <c r="R62" s="153"/>
      <c r="S62" s="33"/>
    </row>
    <row r="63" spans="1:19" ht="80.25" customHeight="1" thickBot="1" x14ac:dyDescent="0.4">
      <c r="A63" s="27"/>
      <c r="B63" s="78">
        <v>57</v>
      </c>
      <c r="C63" s="105" t="s">
        <v>141</v>
      </c>
      <c r="D63" s="80">
        <v>2</v>
      </c>
      <c r="E63" s="106" t="s">
        <v>25</v>
      </c>
      <c r="F63" s="107" t="s">
        <v>142</v>
      </c>
      <c r="G63" s="188"/>
      <c r="H63" s="83">
        <f t="shared" si="9"/>
        <v>300</v>
      </c>
      <c r="I63" s="6">
        <v>150</v>
      </c>
      <c r="J63" s="141"/>
      <c r="K63" s="85">
        <f t="shared" si="12"/>
        <v>0</v>
      </c>
      <c r="L63" s="86" t="str">
        <f t="shared" si="13"/>
        <v xml:space="preserve"> </v>
      </c>
      <c r="M63" s="151"/>
      <c r="N63" s="161"/>
      <c r="O63" s="161"/>
      <c r="P63" s="164"/>
      <c r="Q63" s="155"/>
      <c r="R63" s="153"/>
      <c r="S63" s="33"/>
    </row>
    <row r="64" spans="1:19" ht="50.25" customHeight="1" x14ac:dyDescent="0.35">
      <c r="A64" s="27"/>
      <c r="B64" s="108">
        <v>58</v>
      </c>
      <c r="C64" s="109" t="s">
        <v>104</v>
      </c>
      <c r="D64" s="110">
        <v>1</v>
      </c>
      <c r="E64" s="111" t="s">
        <v>25</v>
      </c>
      <c r="F64" s="112" t="s">
        <v>143</v>
      </c>
      <c r="G64" s="189" t="s">
        <v>21</v>
      </c>
      <c r="H64" s="113">
        <f t="shared" si="9"/>
        <v>200</v>
      </c>
      <c r="I64" s="7">
        <v>200</v>
      </c>
      <c r="J64" s="143"/>
      <c r="K64" s="114">
        <f t="shared" si="12"/>
        <v>0</v>
      </c>
      <c r="L64" s="115" t="str">
        <f t="shared" si="13"/>
        <v xml:space="preserve"> </v>
      </c>
      <c r="M64" s="152" t="s">
        <v>108</v>
      </c>
      <c r="N64" s="152" t="s">
        <v>117</v>
      </c>
      <c r="O64" s="152" t="s">
        <v>118</v>
      </c>
      <c r="P64" s="166">
        <v>21</v>
      </c>
      <c r="Q64" s="157"/>
      <c r="R64" s="160" t="s">
        <v>10</v>
      </c>
      <c r="S64" s="33"/>
    </row>
    <row r="65" spans="1:19" ht="39" customHeight="1" x14ac:dyDescent="0.35">
      <c r="A65" s="27"/>
      <c r="B65" s="44">
        <v>59</v>
      </c>
      <c r="C65" s="45" t="s">
        <v>144</v>
      </c>
      <c r="D65" s="46">
        <v>5</v>
      </c>
      <c r="E65" s="47" t="s">
        <v>25</v>
      </c>
      <c r="F65" s="48" t="s">
        <v>105</v>
      </c>
      <c r="G65" s="187"/>
      <c r="H65" s="49">
        <f t="shared" si="9"/>
        <v>100</v>
      </c>
      <c r="I65" s="3">
        <v>20</v>
      </c>
      <c r="J65" s="138"/>
      <c r="K65" s="51">
        <f t="shared" si="12"/>
        <v>0</v>
      </c>
      <c r="L65" s="52" t="str">
        <f t="shared" si="13"/>
        <v xml:space="preserve"> </v>
      </c>
      <c r="M65" s="150"/>
      <c r="N65" s="161"/>
      <c r="O65" s="161"/>
      <c r="P65" s="164"/>
      <c r="Q65" s="155"/>
      <c r="R65" s="153"/>
      <c r="S65" s="33"/>
    </row>
    <row r="66" spans="1:19" ht="40.5" customHeight="1" thickBot="1" x14ac:dyDescent="0.4">
      <c r="A66" s="27"/>
      <c r="B66" s="55">
        <v>60</v>
      </c>
      <c r="C66" s="56" t="s">
        <v>106</v>
      </c>
      <c r="D66" s="57">
        <v>5</v>
      </c>
      <c r="E66" s="58" t="s">
        <v>25</v>
      </c>
      <c r="F66" s="59" t="s">
        <v>145</v>
      </c>
      <c r="G66" s="188"/>
      <c r="H66" s="60">
        <f t="shared" si="9"/>
        <v>100</v>
      </c>
      <c r="I66" s="8">
        <v>20</v>
      </c>
      <c r="J66" s="139"/>
      <c r="K66" s="62">
        <f t="shared" si="12"/>
        <v>0</v>
      </c>
      <c r="L66" s="63" t="str">
        <f t="shared" si="13"/>
        <v xml:space="preserve"> </v>
      </c>
      <c r="M66" s="151"/>
      <c r="N66" s="162"/>
      <c r="O66" s="162"/>
      <c r="P66" s="165"/>
      <c r="Q66" s="156"/>
      <c r="R66" s="159"/>
      <c r="S66" s="33"/>
    </row>
    <row r="67" spans="1:19" ht="82.5" customHeight="1" thickBot="1" x14ac:dyDescent="0.4">
      <c r="A67" s="27"/>
      <c r="B67" s="88">
        <v>61</v>
      </c>
      <c r="C67" s="89" t="s">
        <v>107</v>
      </c>
      <c r="D67" s="90">
        <v>6000</v>
      </c>
      <c r="E67" s="91" t="s">
        <v>25</v>
      </c>
      <c r="F67" s="92" t="s">
        <v>146</v>
      </c>
      <c r="G67" s="148" t="s">
        <v>21</v>
      </c>
      <c r="H67" s="93">
        <f t="shared" si="9"/>
        <v>15000</v>
      </c>
      <c r="I67" s="1">
        <v>2.5</v>
      </c>
      <c r="J67" s="142"/>
      <c r="K67" s="94">
        <f t="shared" si="12"/>
        <v>0</v>
      </c>
      <c r="L67" s="95" t="str">
        <f t="shared" si="13"/>
        <v xml:space="preserve"> </v>
      </c>
      <c r="M67" s="96" t="s">
        <v>108</v>
      </c>
      <c r="N67" s="96" t="s">
        <v>119</v>
      </c>
      <c r="O67" s="96" t="s">
        <v>120</v>
      </c>
      <c r="P67" s="97">
        <v>21</v>
      </c>
      <c r="Q67" s="98"/>
      <c r="R67" s="99" t="s">
        <v>10</v>
      </c>
      <c r="S67" s="33"/>
    </row>
    <row r="68" spans="1:19" ht="88.5" customHeight="1" thickBot="1" x14ac:dyDescent="0.4">
      <c r="A68" s="27"/>
      <c r="B68" s="116">
        <v>62</v>
      </c>
      <c r="C68" s="117" t="s">
        <v>56</v>
      </c>
      <c r="D68" s="118">
        <v>80</v>
      </c>
      <c r="E68" s="119" t="s">
        <v>28</v>
      </c>
      <c r="F68" s="120" t="s">
        <v>57</v>
      </c>
      <c r="G68" s="121" t="s">
        <v>21</v>
      </c>
      <c r="H68" s="122">
        <f t="shared" si="9"/>
        <v>8720</v>
      </c>
      <c r="I68" s="9">
        <v>109</v>
      </c>
      <c r="J68" s="144"/>
      <c r="K68" s="123">
        <f t="shared" si="12"/>
        <v>0</v>
      </c>
      <c r="L68" s="124" t="str">
        <f t="shared" si="13"/>
        <v xml:space="preserve"> </v>
      </c>
      <c r="M68" s="125" t="s">
        <v>108</v>
      </c>
      <c r="N68" s="125" t="s">
        <v>121</v>
      </c>
      <c r="O68" s="125" t="s">
        <v>122</v>
      </c>
      <c r="P68" s="126">
        <v>21</v>
      </c>
      <c r="Q68" s="127"/>
      <c r="R68" s="128" t="s">
        <v>10</v>
      </c>
      <c r="S68" s="33"/>
    </row>
    <row r="69" spans="1:19" ht="15.5" thickTop="1" thickBot="1" x14ac:dyDescent="0.4">
      <c r="C69" s="10"/>
      <c r="D69" s="10"/>
      <c r="E69" s="10"/>
      <c r="F69" s="10"/>
      <c r="G69" s="10"/>
      <c r="H69" s="10"/>
      <c r="K69" s="129"/>
    </row>
    <row r="70" spans="1:19" ht="60.75" customHeight="1" thickTop="1" thickBot="1" x14ac:dyDescent="0.4">
      <c r="B70" s="173" t="s">
        <v>7</v>
      </c>
      <c r="C70" s="173"/>
      <c r="D70" s="173"/>
      <c r="E70" s="173"/>
      <c r="F70" s="173"/>
      <c r="G70" s="146"/>
      <c r="H70" s="130"/>
      <c r="I70" s="131" t="s">
        <v>8</v>
      </c>
      <c r="J70" s="176" t="s">
        <v>9</v>
      </c>
      <c r="K70" s="177"/>
      <c r="L70" s="178"/>
      <c r="M70" s="132"/>
      <c r="N70" s="132"/>
      <c r="O70" s="132"/>
      <c r="P70" s="132"/>
      <c r="Q70" s="25"/>
      <c r="R70" s="133"/>
    </row>
    <row r="71" spans="1:19" ht="33" customHeight="1" thickTop="1" thickBot="1" x14ac:dyDescent="0.4">
      <c r="B71" s="169" t="s">
        <v>23</v>
      </c>
      <c r="C71" s="169"/>
      <c r="D71" s="169"/>
      <c r="E71" s="169"/>
      <c r="F71" s="169"/>
      <c r="G71" s="145"/>
      <c r="H71" s="134"/>
      <c r="I71" s="135">
        <f>SUM(H7:H68)</f>
        <v>44350</v>
      </c>
      <c r="J71" s="170">
        <f>SUM(K7:K68)</f>
        <v>0</v>
      </c>
      <c r="K71" s="171"/>
      <c r="L71" s="172"/>
      <c r="M71" s="132"/>
      <c r="N71" s="132"/>
      <c r="O71" s="132"/>
      <c r="P71" s="132"/>
    </row>
    <row r="72" spans="1:19" ht="14.25" customHeight="1" thickTop="1" x14ac:dyDescent="0.35"/>
    <row r="73" spans="1:19" ht="14.25" customHeight="1" x14ac:dyDescent="0.35"/>
    <row r="74" spans="1:19" ht="14.25" customHeight="1" x14ac:dyDescent="0.35"/>
    <row r="75" spans="1:19" ht="14.25" customHeight="1" x14ac:dyDescent="0.35"/>
    <row r="76" spans="1:19" ht="14.25" customHeight="1" x14ac:dyDescent="0.35"/>
    <row r="77" spans="1:19" ht="14.25" customHeight="1" x14ac:dyDescent="0.35"/>
    <row r="78" spans="1:19" ht="14.25" customHeight="1" x14ac:dyDescent="0.35"/>
    <row r="79" spans="1:19" ht="14.25" customHeight="1" x14ac:dyDescent="0.35"/>
    <row r="80" spans="1:19"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sheetData>
  <sheetProtection algorithmName="SHA-512" hashValue="q2TLMALebf2WYAFaU0LJDpfuu0osc8lRwJZvMXKMPG08cmZWiiyW72NmVQjN1b93MBamV2CPwA4ZqDiEw4QCvg==" saltValue="2emlT7Db/PjAW3Sbv8UU/A==" spinCount="100000" sheet="1" objects="1" scenarios="1" selectLockedCells="1"/>
  <mergeCells count="36">
    <mergeCell ref="B71:F71"/>
    <mergeCell ref="J71:L71"/>
    <mergeCell ref="B70:F70"/>
    <mergeCell ref="B1:D1"/>
    <mergeCell ref="J70:L70"/>
    <mergeCell ref="B3:C4"/>
    <mergeCell ref="D3:E4"/>
    <mergeCell ref="F3:F4"/>
    <mergeCell ref="G7:G20"/>
    <mergeCell ref="G21:G36"/>
    <mergeCell ref="G64:G66"/>
    <mergeCell ref="G38:G63"/>
    <mergeCell ref="P7:P20"/>
    <mergeCell ref="P21:P36"/>
    <mergeCell ref="P38:P63"/>
    <mergeCell ref="P64:P66"/>
    <mergeCell ref="N21:N36"/>
    <mergeCell ref="O21:O36"/>
    <mergeCell ref="N7:N20"/>
    <mergeCell ref="O7:O20"/>
    <mergeCell ref="M7:M20"/>
    <mergeCell ref="M21:M36"/>
    <mergeCell ref="M38:M63"/>
    <mergeCell ref="R21:R36"/>
    <mergeCell ref="M64:M66"/>
    <mergeCell ref="Q7:Q20"/>
    <mergeCell ref="Q21:Q36"/>
    <mergeCell ref="Q64:Q66"/>
    <mergeCell ref="R7:R20"/>
    <mergeCell ref="R64:R66"/>
    <mergeCell ref="R38:R63"/>
    <mergeCell ref="Q38:Q63"/>
    <mergeCell ref="N64:N66"/>
    <mergeCell ref="O64:O66"/>
    <mergeCell ref="N38:N63"/>
    <mergeCell ref="O38:O63"/>
  </mergeCells>
  <conditionalFormatting sqref="B7:B68">
    <cfRule type="containsBlanks" dxfId="18" priority="99">
      <formula>LEN(TRIM(B7))=0</formula>
    </cfRule>
  </conditionalFormatting>
  <conditionalFormatting sqref="B7:B68">
    <cfRule type="cellIs" dxfId="17" priority="93" operator="greaterThanOrEqual">
      <formula>1</formula>
    </cfRule>
  </conditionalFormatting>
  <conditionalFormatting sqref="L7:L68">
    <cfRule type="cellIs" dxfId="16" priority="90" operator="equal">
      <formula>"VYHOVUJE"</formula>
    </cfRule>
  </conditionalFormatting>
  <conditionalFormatting sqref="L7:L68">
    <cfRule type="cellIs" dxfId="15" priority="89" operator="equal">
      <formula>"NEVYHOVUJE"</formula>
    </cfRule>
  </conditionalFormatting>
  <conditionalFormatting sqref="J7">
    <cfRule type="containsBlanks" dxfId="14" priority="60">
      <formula>LEN(TRIM(J7))=0</formula>
    </cfRule>
  </conditionalFormatting>
  <conditionalFormatting sqref="J7">
    <cfRule type="notContainsBlanks" dxfId="13" priority="59">
      <formula>LEN(TRIM(J7))&gt;0</formula>
    </cfRule>
  </conditionalFormatting>
  <conditionalFormatting sqref="J7">
    <cfRule type="notContainsBlanks" dxfId="12" priority="58">
      <formula>LEN(TRIM(J7))&gt;0</formula>
    </cfRule>
  </conditionalFormatting>
  <conditionalFormatting sqref="J8:J68">
    <cfRule type="containsBlanks" dxfId="11" priority="57">
      <formula>LEN(TRIM(J8))=0</formula>
    </cfRule>
  </conditionalFormatting>
  <conditionalFormatting sqref="J8:J68">
    <cfRule type="notContainsBlanks" dxfId="10" priority="56">
      <formula>LEN(TRIM(J8))&gt;0</formula>
    </cfRule>
  </conditionalFormatting>
  <conditionalFormatting sqref="J8:J68">
    <cfRule type="notContainsBlanks" dxfId="9" priority="55">
      <formula>LEN(TRIM(J8))&gt;0</formula>
    </cfRule>
  </conditionalFormatting>
  <conditionalFormatting sqref="D7:D31">
    <cfRule type="containsBlanks" dxfId="8" priority="32">
      <formula>LEN(TRIM(D7))=0</formula>
    </cfRule>
  </conditionalFormatting>
  <conditionalFormatting sqref="D32:D36">
    <cfRule type="containsBlanks" dxfId="7" priority="31">
      <formula>LEN(TRIM(D32))=0</formula>
    </cfRule>
  </conditionalFormatting>
  <conditionalFormatting sqref="D37">
    <cfRule type="containsBlanks" dxfId="6" priority="15">
      <formula>LEN(TRIM(D37))=0</formula>
    </cfRule>
  </conditionalFormatting>
  <conditionalFormatting sqref="D38:D68">
    <cfRule type="containsBlanks" dxfId="5" priority="14">
      <formula>LEN(TRIM(D38))=0</formula>
    </cfRule>
  </conditionalFormatting>
  <conditionalFormatting sqref="G37">
    <cfRule type="containsBlanks" dxfId="4" priority="5">
      <formula>LEN(TRIM(G37))=0</formula>
    </cfRule>
  </conditionalFormatting>
  <conditionalFormatting sqref="G37">
    <cfRule type="containsBlanks" dxfId="3" priority="4">
      <formula>LEN(TRIM(G37))=0</formula>
    </cfRule>
  </conditionalFormatting>
  <conditionalFormatting sqref="G37">
    <cfRule type="notContainsBlanks" dxfId="2" priority="3">
      <formula>LEN(TRIM(G37))&gt;0</formula>
    </cfRule>
  </conditionalFormatting>
  <conditionalFormatting sqref="G37">
    <cfRule type="notContainsBlanks" dxfId="1" priority="2">
      <formula>LEN(TRIM(G37))&gt;0</formula>
    </cfRule>
  </conditionalFormatting>
  <conditionalFormatting sqref="G37">
    <cfRule type="notContainsBlanks" dxfId="0" priority="1">
      <formula>LEN(TRIM(G37))&gt;0</formula>
    </cfRule>
  </conditionalFormatting>
  <dataValidations count="1">
    <dataValidation type="list" showInputMessage="1" showErrorMessage="1" sqref="E7:E68"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2022-03-16T13:53:13Z</cp:lastPrinted>
  <dcterms:created xsi:type="dcterms:W3CDTF">2014-03-05T12:43:32Z</dcterms:created>
  <dcterms:modified xsi:type="dcterms:W3CDTF">2022-03-16T14:37:23Z</dcterms:modified>
</cp:coreProperties>
</file>